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66925"/>
  <mc:AlternateContent xmlns:mc="http://schemas.openxmlformats.org/markup-compatibility/2006">
    <mc:Choice Requires="x15">
      <x15ac:absPath xmlns:x15ac="http://schemas.microsoft.com/office/spreadsheetml/2010/11/ac" url="C:\Users\Alex.Monro.BRUNELPP\Downloads\"/>
    </mc:Choice>
  </mc:AlternateContent>
  <xr:revisionPtr revIDLastSave="0" documentId="13_ncr:1_{C5BD4316-A238-45B5-956F-F4858073250C}" xr6:coauthVersionLast="47" xr6:coauthVersionMax="47" xr10:uidLastSave="{00000000-0000-0000-0000-000000000000}"/>
  <bookViews>
    <workbookView xWindow="-110" yWindow="-110" windowWidth="19420" windowHeight="10420" tabRatio="671" xr2:uid="{4E68F2E4-CC8C-4629-96B5-07B19E5E7F7C}"/>
  </bookViews>
  <sheets>
    <sheet name="FOI"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2" i="1" l="1"/>
  <c r="N11" i="1"/>
  <c r="N10" i="1"/>
  <c r="N552" i="1"/>
  <c r="N551" i="1"/>
  <c r="F497" i="1"/>
  <c r="F496" i="1"/>
  <c r="N461" i="1"/>
  <c r="N460" i="1"/>
  <c r="N225" i="1"/>
  <c r="N226" i="1"/>
  <c r="N224" i="1"/>
  <c r="N581" i="1"/>
  <c r="N582" i="1"/>
  <c r="N288" i="1"/>
  <c r="N282" i="1"/>
  <c r="N270" i="1"/>
  <c r="N276" i="1"/>
  <c r="N264" i="1"/>
  <c r="N258" i="1"/>
  <c r="N252" i="1"/>
  <c r="N246" i="1"/>
  <c r="N240" i="1"/>
  <c r="N234" i="1"/>
  <c r="N214" i="1"/>
  <c r="N287" i="1"/>
  <c r="N286" i="1"/>
  <c r="N412" i="1"/>
  <c r="N413" i="1"/>
  <c r="N101" i="1"/>
  <c r="N81" i="1"/>
  <c r="N192" i="1"/>
  <c r="N193" i="1"/>
  <c r="N194" i="1"/>
  <c r="N202" i="1"/>
  <c r="N203" i="1"/>
  <c r="N204" i="1"/>
  <c r="N212" i="1"/>
  <c r="N213" i="1"/>
  <c r="N182" i="1"/>
  <c r="N183" i="1"/>
  <c r="N184" i="1"/>
  <c r="N563" i="1" l="1"/>
  <c r="N564" i="1"/>
  <c r="N569" i="1"/>
  <c r="N570" i="1"/>
  <c r="N575" i="1"/>
  <c r="N576" i="1"/>
  <c r="N558" i="1"/>
  <c r="N557" i="1"/>
  <c r="N540" i="1"/>
  <c r="N539" i="1"/>
  <c r="N522" i="1"/>
  <c r="N521" i="1"/>
  <c r="N479" i="1"/>
  <c r="N478" i="1"/>
  <c r="N466" i="1"/>
  <c r="N467" i="1"/>
  <c r="N425" i="1"/>
  <c r="N424" i="1"/>
  <c r="N388" i="1"/>
  <c r="N389" i="1"/>
  <c r="N329" i="1"/>
  <c r="N328" i="1"/>
  <c r="N323" i="1"/>
  <c r="N322" i="1"/>
  <c r="N317" i="1"/>
  <c r="N316" i="1"/>
  <c r="N293" i="1"/>
  <c r="N292" i="1"/>
  <c r="N275" i="1"/>
  <c r="N274" i="1"/>
  <c r="N71" i="1"/>
  <c r="N72" i="1"/>
  <c r="N70" i="1"/>
  <c r="N61" i="1"/>
  <c r="N62" i="1"/>
  <c r="N60" i="1"/>
  <c r="N42" i="1" l="1"/>
  <c r="N20" i="1"/>
  <c r="N174" i="1" l="1"/>
  <c r="N164" i="1"/>
  <c r="N154" i="1"/>
  <c r="N134" i="1"/>
  <c r="N124" i="1"/>
  <c r="N102" i="1"/>
  <c r="N83" i="1"/>
  <c r="N52" i="1"/>
  <c r="N546" i="1"/>
  <c r="N534" i="1"/>
  <c r="N528" i="1"/>
  <c r="N516" i="1"/>
  <c r="N515" i="1"/>
  <c r="N510" i="1"/>
  <c r="N503" i="1"/>
  <c r="N497" i="1"/>
  <c r="N496" i="1"/>
  <c r="N491" i="1"/>
  <c r="N490" i="1"/>
  <c r="N485" i="1"/>
  <c r="N473" i="1"/>
  <c r="N455" i="1"/>
  <c r="N449" i="1"/>
  <c r="N448" i="1"/>
  <c r="N443" i="1"/>
  <c r="N437" i="1"/>
  <c r="N436" i="1"/>
  <c r="N431" i="1"/>
  <c r="N430" i="1"/>
  <c r="N419" i="1"/>
  <c r="N407" i="1"/>
  <c r="N406" i="1"/>
  <c r="N401" i="1"/>
  <c r="N395" i="1"/>
  <c r="N383" i="1"/>
  <c r="N382" i="1"/>
  <c r="N377" i="1"/>
  <c r="N371" i="1"/>
  <c r="N365" i="1"/>
  <c r="N364" i="1"/>
  <c r="N359" i="1"/>
  <c r="N353" i="1"/>
  <c r="N347" i="1"/>
  <c r="N346" i="1"/>
  <c r="N335" i="1"/>
  <c r="N334" i="1"/>
  <c r="N341" i="1"/>
  <c r="N340" i="1"/>
  <c r="N311" i="1"/>
  <c r="N310" i="1"/>
  <c r="N305" i="1"/>
  <c r="N304" i="1"/>
  <c r="N299" i="1"/>
  <c r="N281" i="1"/>
  <c r="N269" i="1"/>
  <c r="N263" i="1"/>
  <c r="N262" i="1"/>
  <c r="N257" i="1"/>
  <c r="N256" i="1"/>
  <c r="N251" i="1"/>
  <c r="N245" i="1"/>
  <c r="N239" i="1"/>
  <c r="N233" i="1"/>
  <c r="N173" i="1"/>
  <c r="N172" i="1"/>
  <c r="N163" i="1"/>
  <c r="N153" i="1"/>
  <c r="N152" i="1"/>
  <c r="N144" i="1"/>
  <c r="N114" i="1"/>
  <c r="N93" i="1"/>
  <c r="N91" i="1"/>
  <c r="N103" i="1" l="1"/>
  <c r="N51" i="1"/>
  <c r="N50" i="1"/>
  <c r="N32" i="1"/>
  <c r="N22" i="1"/>
  <c r="N12" i="1"/>
  <c r="N442" i="1" l="1"/>
  <c r="N31" i="1" l="1"/>
  <c r="N394" i="1"/>
  <c r="N232" i="1" l="1"/>
  <c r="N238" i="1"/>
  <c r="N244" i="1"/>
  <c r="N250" i="1"/>
  <c r="N268" i="1"/>
  <c r="N280" i="1"/>
  <c r="N298" i="1"/>
  <c r="N352" i="1"/>
  <c r="N358" i="1"/>
  <c r="N370" i="1"/>
  <c r="N376" i="1"/>
  <c r="N400" i="1"/>
  <c r="N418" i="1"/>
  <c r="N454" i="1"/>
  <c r="N472" i="1"/>
  <c r="N484" i="1"/>
  <c r="N502" i="1"/>
  <c r="N509" i="1"/>
  <c r="N527" i="1"/>
  <c r="N533" i="1"/>
  <c r="N545" i="1"/>
  <c r="N143" i="1" l="1"/>
  <c r="N142" i="1"/>
  <c r="N30" i="1" l="1"/>
  <c r="N112" i="1"/>
  <c r="N133" i="1"/>
  <c r="N132" i="1"/>
  <c r="N123" i="1" l="1"/>
  <c r="N122" i="1"/>
  <c r="N113" i="1"/>
  <c r="N92" i="1"/>
  <c r="N82" i="1"/>
  <c r="N41" i="1"/>
  <c r="N40" i="1"/>
  <c r="N21" i="1"/>
</calcChain>
</file>

<file path=xl/sharedStrings.xml><?xml version="1.0" encoding="utf-8"?>
<sst xmlns="http://schemas.openxmlformats.org/spreadsheetml/2006/main" count="905" uniqueCount="147">
  <si>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</si>
  <si>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t>
  </si>
  <si>
    <t>Buckingham</t>
  </si>
  <si>
    <t>Cornwall</t>
  </si>
  <si>
    <t>Devon</t>
  </si>
  <si>
    <t>Dorset</t>
  </si>
  <si>
    <t>EAPF</t>
  </si>
  <si>
    <t>Gloucester</t>
  </si>
  <si>
    <t>Oxford</t>
  </si>
  <si>
    <t>Somerset</t>
  </si>
  <si>
    <t>Wiltshire</t>
  </si>
  <si>
    <t>TOTAL</t>
  </si>
  <si>
    <r>
      <t xml:space="preserve">Brunel </t>
    </r>
    <r>
      <rPr>
        <b/>
        <u/>
        <sz val="11"/>
        <color theme="1"/>
        <rFont val="Century Gothic"/>
        <family val="2"/>
      </rPr>
      <t>INFRASTRUCTURE</t>
    </r>
    <r>
      <rPr>
        <b/>
        <sz val="11"/>
        <color theme="1"/>
        <rFont val="Century Gothic"/>
        <family val="2"/>
      </rPr>
      <t xml:space="preserve"> PORTFOLIO</t>
    </r>
  </si>
  <si>
    <t>Fund name</t>
  </si>
  <si>
    <t>Vauban Core Infrastructure Fund II - SCS</t>
  </si>
  <si>
    <t xml:space="preserve"> </t>
  </si>
  <si>
    <t>Vintage</t>
  </si>
  <si>
    <t>Focus</t>
  </si>
  <si>
    <t>Pan-European  diversified Infra
Majority Brownfield</t>
  </si>
  <si>
    <t>Term (exclu. extensions)</t>
  </si>
  <si>
    <t>25 years</t>
  </si>
  <si>
    <t>Currency of Fund</t>
  </si>
  <si>
    <t>Euro</t>
  </si>
  <si>
    <t>Commitment amount (local)</t>
  </si>
  <si>
    <t>Unfunded commitment</t>
  </si>
  <si>
    <t>Distributions since inception</t>
  </si>
  <si>
    <t>IRR</t>
  </si>
  <si>
    <t>NTR Renewable Energy Infra Fund II - ICAV</t>
  </si>
  <si>
    <t xml:space="preserve">Western European wind &amp; solar 
Majority RTB new generation </t>
  </si>
  <si>
    <t>29 years</t>
  </si>
  <si>
    <t>Unfunded commitment (local)</t>
  </si>
  <si>
    <t>Capital Dynamics Clean Energy Infrastructure 8 ScSp</t>
  </si>
  <si>
    <t xml:space="preserve">UK Western Europe renewables 
Majority RTB new generation </t>
  </si>
  <si>
    <t>12 years</t>
  </si>
  <si>
    <t>GBP</t>
  </si>
  <si>
    <t>Capital Dynamics Clean Energy Infrastructure 7-A, L.P</t>
  </si>
  <si>
    <t xml:space="preserve">North American renewables 
Income yielding generation </t>
  </si>
  <si>
    <t>15 years</t>
  </si>
  <si>
    <t>USD</t>
  </si>
  <si>
    <t>StepStone B Infrastructure Fund</t>
  </si>
  <si>
    <t>Global, OECD, primary focus, on Core/Core+ strategies, heavily supporting clean energy technologies</t>
  </si>
  <si>
    <t>10 years</t>
  </si>
  <si>
    <t>StepStone B II - Generalist</t>
  </si>
  <si>
    <t>Global, OECD, focussed on Core+/Value-Add transport, telecoms and power infrastructure</t>
  </si>
  <si>
    <t>n/m</t>
  </si>
  <si>
    <t>StepStone B II - Renewables</t>
  </si>
  <si>
    <t>Global, OECD, focussed on Core/Core+ clean energy generation, storage &amp; transition infrastructure</t>
  </si>
  <si>
    <r>
      <t xml:space="preserve">Brunel </t>
    </r>
    <r>
      <rPr>
        <b/>
        <u/>
        <sz val="11"/>
        <color theme="1"/>
        <rFont val="Century Gothic"/>
        <family val="2"/>
      </rPr>
      <t>SECURED INCOME</t>
    </r>
    <r>
      <rPr>
        <b/>
        <sz val="11"/>
        <color theme="1"/>
        <rFont val="Century Gothic"/>
        <family val="2"/>
      </rPr>
      <t xml:space="preserve"> PORTFOLIO</t>
    </r>
  </si>
  <si>
    <t>ASI Long-Lease Property Fund</t>
  </si>
  <si>
    <t>open-ended</t>
  </si>
  <si>
    <t>UK, institutional, long-income property</t>
  </si>
  <si>
    <t>n/a</t>
  </si>
  <si>
    <t>M&amp;G Secured Property Income Fund</t>
  </si>
  <si>
    <t>UK , institutional, long-income property</t>
  </si>
  <si>
    <t>Greencoat Renewable Income</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</si>
  <si>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</si>
  <si>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</si>
  <si>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</si>
  <si>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Globally diverse secondary fund</t>
  </si>
  <si>
    <t>NB Private Equity Impact (Offshore) Fund L.P</t>
  </si>
  <si>
    <t>Global impact co-investment fund with complementary impact primary funds</t>
  </si>
  <si>
    <t>NB Strategic Co-Investment (Offshore) Partners Fund IV LP</t>
  </si>
  <si>
    <t>Global co-investment fund</t>
  </si>
  <si>
    <t>Ardian LBO Fund 07 A</t>
  </si>
  <si>
    <t>Pan European Buyout Fund</t>
  </si>
  <si>
    <t>EUR</t>
  </si>
  <si>
    <t>AlpInvest Secondaries 07</t>
  </si>
  <si>
    <t>Global Secondaries Fund</t>
  </si>
  <si>
    <t>Summit Europe Growth 03</t>
  </si>
  <si>
    <t>European Growth Fund</t>
  </si>
  <si>
    <t>Vespa Capital 03</t>
  </si>
  <si>
    <t>UK Lower Mid Market Fund</t>
  </si>
  <si>
    <t>AlpInvest Co-Investment 08</t>
  </si>
  <si>
    <t>Global Co-investments Fund</t>
  </si>
  <si>
    <t>LGT Crown Global Secondaries V</t>
  </si>
  <si>
    <t>Montana Capital Partners OSP V</t>
  </si>
  <si>
    <t>New Mountain 06</t>
  </si>
  <si>
    <t>North American Buyouts Fund</t>
  </si>
  <si>
    <t>Aberdeen Standard UK Retail Park Trust</t>
  </si>
  <si>
    <t>NAV</t>
  </si>
  <si>
    <t>Aberdeen Standard UK Shopping Centre</t>
  </si>
  <si>
    <t>AEW UK Real Return Fund</t>
  </si>
  <si>
    <t>AIPL B</t>
  </si>
  <si>
    <t>Ardstone UK Regional Office Fund</t>
  </si>
  <si>
    <t>ASI Airport Industrial Property UT</t>
  </si>
  <si>
    <t>Blackrock UK Property Fund</t>
  </si>
  <si>
    <t>Bridges Property Alternatives Fund IV</t>
  </si>
  <si>
    <t>CBRE UK Property PAIF</t>
  </si>
  <si>
    <t>Clearbell UK Strategic Trust</t>
  </si>
  <si>
    <t>Columbia Threadneedle Pension Property</t>
  </si>
  <si>
    <t>Columbia Threadneedle Property UT</t>
  </si>
  <si>
    <t>Cordatus Property Trust</t>
  </si>
  <si>
    <t>Curlew Student Trust</t>
  </si>
  <si>
    <t>DV4</t>
  </si>
  <si>
    <t>Fiera Real Estate Long Income Fund</t>
  </si>
  <si>
    <t>Fiera Real Estate Opportunity Fund IV</t>
  </si>
  <si>
    <t>FRXL Co-Investment 2</t>
  </si>
  <si>
    <t>FRXL Co-Investment</t>
  </si>
  <si>
    <t>Hercules Property Unit Trust</t>
  </si>
  <si>
    <t>Hermes Property Unit Trust</t>
  </si>
  <si>
    <t>Hunter UK Retail Property</t>
  </si>
  <si>
    <t>Lend Lease Partnership - CBRE</t>
  </si>
  <si>
    <t>LGIM Industrial Property Investment Fund</t>
  </si>
  <si>
    <t>Longbow UK Real Estate III</t>
  </si>
  <si>
    <t>Lothbury Property Trust</t>
  </si>
  <si>
    <t>M&amp;G UK Property Fund</t>
  </si>
  <si>
    <t>M&amp;G UK Residential Property Fund</t>
  </si>
  <si>
    <t>Medicx Healthfund II</t>
  </si>
  <si>
    <t>Nuveen Central London Office Fund</t>
  </si>
  <si>
    <t>Nuveen Global RE Debt Partners Fund I</t>
  </si>
  <si>
    <t>Nuveen Global RE Debt Partners Fund II</t>
  </si>
  <si>
    <t>Nuveen UK Property Fund</t>
  </si>
  <si>
    <t>Nuveen UK Retail Warehouse Fund</t>
  </si>
  <si>
    <t>Nuveen UK Shopping Centre Fund</t>
  </si>
  <si>
    <t>Octopus Healthcare Fund</t>
  </si>
  <si>
    <t>Palmer Capital Development Fund IV</t>
  </si>
  <si>
    <t>Patrizia Rockspring Hanover PUT</t>
  </si>
  <si>
    <t>PP Property Finance PCC</t>
  </si>
  <si>
    <t>Ribston UK Industrial</t>
  </si>
  <si>
    <t>RREEF UK Property Ventures Fund No 3</t>
  </si>
  <si>
    <t>Schroder UK Real Estate Fund</t>
  </si>
  <si>
    <t>Schroder West End London PUT (WELPUT)</t>
  </si>
  <si>
    <t>UBS Triton Property Unit Trust</t>
  </si>
  <si>
    <t>Unite Student Accommodation Fund (USAF)</t>
  </si>
  <si>
    <t>Brunel INTERNATIONAL PROPERTY Portfolio</t>
  </si>
  <si>
    <t>NAV (local)</t>
  </si>
  <si>
    <t>Ardstone Residential Partners Fund</t>
  </si>
  <si>
    <t>CBRE GIP Global Alpha Fund - Class IV</t>
  </si>
  <si>
    <t>CBRE Global Invest Pan European</t>
  </si>
  <si>
    <t>Charter Hall Prime Industrial</t>
  </si>
  <si>
    <t>AUD</t>
  </si>
  <si>
    <t>Irish Property (IPUT)</t>
  </si>
  <si>
    <t>LaSalle Encore Fund A Euro</t>
  </si>
  <si>
    <t>M&amp;G Asia Property Fund</t>
  </si>
  <si>
    <t>M&amp;G Real Estate Debt II</t>
  </si>
  <si>
    <t>M&amp;G Real Estate Debt III</t>
  </si>
  <si>
    <t>Nuveen European Outlet Mall Fund</t>
  </si>
  <si>
    <t>Nuveen European Retail (Herald)</t>
  </si>
  <si>
    <t>Ostara Japan Fund 03</t>
  </si>
  <si>
    <t>JPY</t>
  </si>
  <si>
    <t>Parc D'Activities</t>
  </si>
  <si>
    <r>
      <t xml:space="preserve">Brunel </t>
    </r>
    <r>
      <rPr>
        <b/>
        <u/>
        <sz val="11"/>
        <color theme="1"/>
        <rFont val="Century Gothic"/>
        <family val="2"/>
      </rPr>
      <t>PRIVATE DEBT</t>
    </r>
    <r>
      <rPr>
        <b/>
        <sz val="11"/>
        <color theme="1"/>
        <rFont val="Century Gothic"/>
        <family val="2"/>
      </rPr>
      <t xml:space="preserve"> Portfolio</t>
    </r>
  </si>
  <si>
    <t>Private Debt Portfolio Cycle 2</t>
  </si>
  <si>
    <t>Corporate Direct Lending</t>
  </si>
  <si>
    <t>PGIM UK Affordable Housing Fund</t>
  </si>
  <si>
    <r>
      <t xml:space="preserve">Brunel </t>
    </r>
    <r>
      <rPr>
        <b/>
        <u/>
        <sz val="11"/>
        <rFont val="Century Gothic"/>
        <family val="2"/>
      </rPr>
      <t>UK PROPERTY</t>
    </r>
    <r>
      <rPr>
        <b/>
        <sz val="11"/>
        <rFont val="Century Gothic"/>
        <family val="2"/>
      </rPr>
      <t xml:space="preserve"> Portfolio</t>
    </r>
  </si>
  <si>
    <r>
      <t xml:space="preserve">As at </t>
    </r>
    <r>
      <rPr>
        <b/>
        <sz val="11"/>
        <color theme="1"/>
        <rFont val="Century Gothic"/>
        <family val="2"/>
      </rPr>
      <t>31 March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</si>
</sst>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sz val="11"/>
      <color theme="1"/>
      <name val="Century Gothic"/>
      <family val="2"/>
    </font>
    <font>
      <b/>
      <sz val="11"/>
      <color theme="1"/>
      <name val="Century Gothic"/>
      <family val="2"/>
    </font>
    <font>
      <i/>
      <sz val="11"/>
      <color rgb="FFFF0000"/>
      <name val="Century Gothic"/>
      <family val="2"/>
    </font>
    <font>
      <b/>
      <i/>
      <u/>
      <sz val="11"/>
      <color rgb="FFFF0000"/>
      <name val="Century Gothic"/>
      <family val="2"/>
    </font>
    <font>
      <b/>
      <i/>
      <sz val="11"/>
      <color rgb="FFFF0000"/>
      <name val="Century Gothic"/>
      <family val="2"/>
    </font>
    <font>
      <i/>
      <sz val="11"/>
      <color rgb="FF7030A0"/>
      <name val="Century Gothic"/>
      <family val="2"/>
    </font>
    <font>
      <b/>
      <u/>
      <sz val="11"/>
      <color theme="1"/>
      <name val="Century Gothic"/>
      <family val="2"/>
    </font>
    <font>
      <sz val="11"/>
      <name val="Century Gothic"/>
      <family val="2"/>
    </font>
    <font>
      <u/>
      <sz val="11"/>
      <color theme="10"/>
      <name val="Calibri"/>
      <family val="2"/>
      <scheme val="minor"/>
    </font>
    <font>
      <sz val="11"/>
      <color rgb="FFFF0000"/>
      <name val="Calibri"/>
      <family val="2"/>
      <scheme val="minor"/>
    </font>
    <font>
      <sz val="11"/>
      <color rgb="FFFF0000"/>
      <name val="Century Gothic"/>
      <family val="2"/>
    </font>
    <font>
      <b/>
      <sz val="11"/>
      <color rgb="FFFF0000"/>
      <name val="Calibri"/>
      <family val="2"/>
      <scheme val="minor"/>
    </font>
    <font>
      <b/>
      <sz val="11"/>
      <color rgb="FFFF0000"/>
      <name val="Montserrat"/>
    </font>
    <font>
      <u/>
      <sz val="11"/>
      <color rgb="FFFF0000"/>
      <name val="Calibri"/>
      <family val="2"/>
      <scheme val="minor"/>
    </font>
    <font>
      <b/>
      <sz val="11"/>
      <name val="Century Gothic"/>
      <family val="2"/>
    </font>
    <font>
      <b/>
      <sz val="11"/>
      <color rgb="FFFF0000"/>
      <name val="Century Gothic"/>
      <family val="2"/>
    </font>
    <font>
      <sz val="11"/>
      <color indexed="8"/>
      <name val="Calibri"/>
      <family val="2"/>
      <scheme val="minor"/>
    </font>
    <font>
      <b/>
      <u/>
      <sz val="11"/>
      <name val="Century Gothic"/>
      <family val="2"/>
    </font>
    <font>
      <sz val="11"/>
      <name val="Calibri"/>
      <family val="2"/>
      <scheme val="minor"/>
    </font>
    <font>
      <u/>
      <sz val="11"/>
      <name val="Calibri"/>
      <family val="2"/>
      <scheme val="minor"/>
    </font>
    <font>
      <b/>
      <sz val="11"/>
      <name val="Montserrat"/>
    </font>
    <font>
      <sz val="11"/>
      <name val="Century Gothic"/>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xf numFmtId="0" fontId="18" fillId="0" borderId="0"/>
  </cellStyleXfs>
  <cellXfs count="61">
    <xf numFmtId="0" fontId="0" fillId="0" borderId="0" xfId="0"/>
    <xf numFmtId="0" fontId="2" fillId="0" borderId="0" xfId="0" applyFont="1" applyAlignment="1">
      <alignment horizontal="center"/>
    </xf>
    <xf numFmtId="0" fontId="2" fillId="0" borderId="0" xfId="0" applyFont="1" applyFill="1"/>
    <xf numFmtId="0" fontId="3" fillId="0" borderId="0" xfId="0" applyFont="1" applyAlignment="1">
      <alignment horizontal="center"/>
    </xf>
    <xf numFmtId="0" fontId="2"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center" vertical="center" wrapText="1"/>
    </xf>
    <xf numFmtId="0" fontId="7" fillId="0" borderId="0" xfId="0" applyFont="1" applyFill="1" applyAlignment="1">
      <alignment horizontal="right" vertical="center" wrapText="1"/>
    </xf>
    <xf numFmtId="0" fontId="2" fillId="0" borderId="0" xfId="0" applyFont="1" applyFill="1" applyAlignment="1">
      <alignment horizontal="right"/>
    </xf>
    <xf numFmtId="0" fontId="2" fillId="0" borderId="0" xfId="0" applyFont="1" applyFill="1" applyAlignment="1">
      <alignment horizontal="right" wrapText="1"/>
    </xf>
    <xf numFmtId="0" fontId="2" fillId="0" borderId="0" xfId="0" applyFont="1" applyFill="1" applyAlignment="1">
      <alignment horizontal="left" vertical="center" wrapText="1"/>
    </xf>
    <xf numFmtId="164" fontId="9" fillId="0" borderId="0" xfId="1" applyNumberFormat="1" applyFont="1" applyFill="1" applyAlignment="1">
      <alignment horizontal="right"/>
    </xf>
    <xf numFmtId="0" fontId="9" fillId="0" borderId="0" xfId="0" applyFont="1" applyAlignment="1">
      <alignment horizontal="center"/>
    </xf>
    <xf numFmtId="0" fontId="9" fillId="0" borderId="0" xfId="0" applyFont="1"/>
    <xf numFmtId="3" fontId="2" fillId="0" borderId="0" xfId="0" applyNumberFormat="1" applyFont="1" applyAlignment="1">
      <alignment horizontal="right"/>
    </xf>
    <xf numFmtId="0" fontId="3" fillId="0" borderId="0" xfId="0" applyFont="1" applyFill="1" applyBorder="1"/>
    <xf numFmtId="3" fontId="12" fillId="0" borderId="0" xfId="0" applyNumberFormat="1" applyFont="1" applyFill="1" applyAlignment="1">
      <alignment horizontal="right"/>
    </xf>
    <xf numFmtId="0" fontId="12" fillId="0" borderId="0" xfId="0" applyFont="1" applyFill="1" applyAlignment="1">
      <alignment horizontal="right"/>
    </xf>
    <xf numFmtId="0" fontId="12" fillId="0" borderId="0" xfId="0" applyFont="1" applyAlignment="1">
      <alignment horizontal="right"/>
    </xf>
    <xf numFmtId="0" fontId="13" fillId="0" borderId="0" xfId="0" applyFont="1" applyFill="1" applyAlignment="1">
      <alignment horizontal="left" vertical="center"/>
    </xf>
    <xf numFmtId="0" fontId="14" fillId="0" borderId="0" xfId="0" applyFont="1" applyFill="1" applyAlignment="1">
      <alignment horizontal="right" vertical="center"/>
    </xf>
    <xf numFmtId="0" fontId="12" fillId="0" borderId="0" xfId="0" applyFont="1" applyAlignment="1">
      <alignment horizontal="left"/>
    </xf>
    <xf numFmtId="0" fontId="15" fillId="0" borderId="0" xfId="2" applyFont="1" applyAlignment="1">
      <alignment vertical="center"/>
    </xf>
    <xf numFmtId="0" fontId="11" fillId="0" borderId="0" xfId="0" applyFont="1"/>
    <xf numFmtId="0" fontId="9" fillId="0" borderId="0" xfId="0" applyFont="1" applyAlignment="1">
      <alignment horizontal="right"/>
    </xf>
    <xf numFmtId="0" fontId="9" fillId="0" borderId="0" xfId="0" applyFont="1" applyFill="1" applyAlignment="1">
      <alignment horizontal="right"/>
    </xf>
    <xf numFmtId="3" fontId="2" fillId="0" borderId="0" xfId="0" applyNumberFormat="1" applyFont="1" applyFill="1" applyAlignment="1">
      <alignment horizontal="right"/>
    </xf>
    <xf numFmtId="0" fontId="11" fillId="0" borderId="0" xfId="2" applyFont="1" applyAlignment="1">
      <alignment vertical="center"/>
    </xf>
    <xf numFmtId="3" fontId="9" fillId="0" borderId="0" xfId="0" applyNumberFormat="1" applyFont="1" applyAlignment="1">
      <alignment horizontal="right"/>
    </xf>
    <xf numFmtId="164" fontId="16" fillId="0" borderId="0" xfId="0" applyNumberFormat="1" applyFont="1" applyAlignment="1">
      <alignment horizontal="right"/>
    </xf>
    <xf numFmtId="0" fontId="12" fillId="0" borderId="0" xfId="0" applyFont="1"/>
    <xf numFmtId="0" fontId="16" fillId="0" borderId="0" xfId="0" applyFont="1" applyAlignment="1">
      <alignment horizontal="right"/>
    </xf>
    <xf numFmtId="165" fontId="12" fillId="0" borderId="0" xfId="3" applyNumberFormat="1" applyFont="1" applyFill="1" applyAlignment="1">
      <alignment horizontal="right"/>
    </xf>
    <xf numFmtId="165" fontId="12" fillId="0" borderId="0" xfId="0" applyNumberFormat="1" applyFont="1" applyFill="1" applyAlignment="1">
      <alignment horizontal="right"/>
    </xf>
    <xf numFmtId="0" fontId="2" fillId="0" borderId="0" xfId="0" applyFont="1" applyAlignment="1">
      <alignment horizontal="left" vertical="center" wrapText="1"/>
    </xf>
    <xf numFmtId="164" fontId="17" fillId="0" borderId="0" xfId="0" applyNumberFormat="1" applyFont="1" applyFill="1" applyAlignment="1">
      <alignment horizontal="right"/>
    </xf>
    <xf numFmtId="3" fontId="17" fillId="0" borderId="0" xfId="0" applyNumberFormat="1" applyFont="1" applyFill="1" applyAlignment="1">
      <alignment horizontal="right"/>
    </xf>
    <xf numFmtId="164" fontId="17" fillId="0" borderId="0" xfId="0" applyNumberFormat="1" applyFont="1" applyAlignment="1">
      <alignment horizontal="right"/>
    </xf>
    <xf numFmtId="3" fontId="9" fillId="0" borderId="0" xfId="0" applyNumberFormat="1" applyFont="1" applyFill="1" applyAlignment="1">
      <alignment horizontal="right"/>
    </xf>
    <xf numFmtId="164" fontId="16" fillId="0" borderId="0" xfId="0" applyNumberFormat="1" applyFont="1" applyFill="1" applyAlignment="1">
      <alignment horizontal="right"/>
    </xf>
    <xf numFmtId="3" fontId="16" fillId="0" borderId="0" xfId="0" applyNumberFormat="1" applyFont="1" applyFill="1" applyAlignment="1">
      <alignment horizontal="right"/>
    </xf>
    <xf numFmtId="165" fontId="9" fillId="0" borderId="0" xfId="0" applyNumberFormat="1" applyFont="1" applyFill="1" applyAlignment="1">
      <alignment horizontal="right"/>
    </xf>
    <xf numFmtId="9" fontId="9" fillId="0" borderId="0" xfId="0" applyNumberFormat="1" applyFont="1" applyFill="1" applyAlignment="1">
      <alignment horizontal="right"/>
    </xf>
    <xf numFmtId="165" fontId="9" fillId="0" borderId="0" xfId="3" applyNumberFormat="1" applyFont="1" applyFill="1" applyAlignment="1">
      <alignment horizontal="right"/>
    </xf>
    <xf numFmtId="164" fontId="9" fillId="0" borderId="0" xfId="0" applyNumberFormat="1" applyFont="1" applyFill="1" applyAlignment="1">
      <alignment horizontal="right"/>
    </xf>
    <xf numFmtId="165" fontId="9" fillId="0" borderId="0" xfId="3" applyNumberFormat="1" applyFont="1" applyAlignment="1">
      <alignment horizontal="right"/>
    </xf>
    <xf numFmtId="0" fontId="16" fillId="0" borderId="0" xfId="0" applyFont="1"/>
    <xf numFmtId="0" fontId="20" fillId="0" borderId="0" xfId="2" applyFont="1" applyAlignment="1">
      <alignment vertical="center"/>
    </xf>
    <xf numFmtId="0" fontId="21" fillId="0" borderId="0" xfId="2" applyFont="1" applyAlignment="1">
      <alignment vertical="center"/>
    </xf>
    <xf numFmtId="0" fontId="20" fillId="0" borderId="0" xfId="0" applyFont="1"/>
    <xf numFmtId="0" fontId="22" fillId="0" borderId="0" xfId="0" applyFont="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9" fillId="0" borderId="0" xfId="0" applyFont="1" applyBorder="1" applyAlignment="1">
      <alignment horizontal="right"/>
    </xf>
    <xf numFmtId="164" fontId="2" fillId="0" borderId="0" xfId="0" applyNumberFormat="1" applyFont="1"/>
    <xf numFmtId="164" fontId="2" fillId="0" borderId="0" xfId="0" applyNumberFormat="1" applyFont="1" applyFill="1"/>
    <xf numFmtId="3" fontId="23" fillId="0" borderId="0" xfId="0" applyNumberFormat="1" applyFont="1" applyAlignment="1">
      <alignment horizontal="right"/>
    </xf>
    <xf numFmtId="0" fontId="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wrapText="1"/>
    </xf>
  </cellXfs>
  <cellStyles count="5">
    <cellStyle name="Comma" xfId="1" builtinId="3"/>
    <cellStyle name="Hyperlink" xfId="2" builtinId="8"/>
    <cellStyle name="Normal" xfId="0" builtinId="0"/>
    <cellStyle name="Normal 2" xfId="4" xr:uid="{CA729758-8DC9-49D9-A807-86008C7CEDB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75BF-7398-45EF-80F4-3BA1EAF08794}">
  <sheetPr>
    <pageSetUpPr fitToPage="1"/>
  </sheetPr>
  <dimension ref="A1:O821"/>
  <sheetViews>
    <sheetView tabSelected="1" zoomScale="90" zoomScaleNormal="90" workbookViewId="0">
      <pane ySplit="3" topLeftCell="A4" activePane="bottomLeft" state="frozen"/>
      <selection activeCell="B3" sqref="B3"/>
      <selection pane="bottomLeft" activeCell="C1" sqref="C1"/>
    </sheetView>
  </sheetViews>
  <sheetFormatPr defaultColWidth="8.90625" defaultRowHeight="14" x14ac:dyDescent="0.3"/>
  <cols>
    <col min="1" max="1" width="4.54296875" style="1" customWidth="1"/>
    <col min="2" max="2" width="36.453125" style="5" bestFit="1" customWidth="1"/>
    <col min="3" max="3" width="39.90625" style="4" customWidth="1"/>
    <col min="4" max="13" width="14.453125" style="19" customWidth="1"/>
    <col min="14" max="14" width="14.453125" style="30" customWidth="1"/>
    <col min="15" max="15" width="15" style="5" customWidth="1"/>
    <col min="16" max="16384" width="8.90625" style="5"/>
  </cols>
  <sheetData>
    <row r="1" spans="1:14" x14ac:dyDescent="0.3">
      <c r="B1" s="2" t="s">
        <v>146</v>
      </c>
      <c r="C1" s="3"/>
    </row>
    <row r="2" spans="1:14" ht="74.25" customHeight="1" x14ac:dyDescent="0.25">
      <c r="B2" s="58" t="s">
        <v>0</v>
      </c>
      <c r="C2" s="59"/>
      <c r="D2" s="60"/>
      <c r="E2" s="60"/>
      <c r="F2" s="60"/>
      <c r="G2" s="60"/>
      <c r="H2" s="60"/>
      <c r="I2" s="60"/>
      <c r="J2" s="60"/>
      <c r="K2" s="60"/>
      <c r="L2" s="60"/>
      <c r="M2" s="60"/>
      <c r="N2" s="60"/>
    </row>
    <row r="3" spans="1:14" x14ac:dyDescent="0.3">
      <c r="D3" s="32" t="s">
        <v>1</v>
      </c>
      <c r="E3" s="32" t="s">
        <v>2</v>
      </c>
      <c r="F3" s="32" t="s">
        <v>3</v>
      </c>
      <c r="G3" s="32" t="s">
        <v>4</v>
      </c>
      <c r="H3" s="32" t="s">
        <v>5</v>
      </c>
      <c r="I3" s="32" t="s">
        <v>6</v>
      </c>
      <c r="J3" s="32" t="s">
        <v>7</v>
      </c>
      <c r="K3" s="32" t="s">
        <v>8</v>
      </c>
      <c r="L3" s="32" t="s">
        <v>9</v>
      </c>
      <c r="M3" s="32" t="s">
        <v>10</v>
      </c>
      <c r="N3" s="30" t="s">
        <v>11</v>
      </c>
    </row>
    <row r="4" spans="1:14" x14ac:dyDescent="0.3">
      <c r="B4" s="6" t="s">
        <v>12</v>
      </c>
    </row>
    <row r="5" spans="1:14" ht="27" x14ac:dyDescent="0.3">
      <c r="A5" s="7">
        <v>1</v>
      </c>
      <c r="B5" s="35" t="s">
        <v>13</v>
      </c>
      <c r="C5" s="8" t="s">
        <v>14</v>
      </c>
      <c r="D5" s="18" t="s">
        <v>15</v>
      </c>
      <c r="E5" s="18"/>
      <c r="F5" s="18"/>
      <c r="G5" s="18"/>
      <c r="H5" s="18"/>
      <c r="I5" s="18"/>
      <c r="J5" s="18"/>
      <c r="K5" s="18"/>
      <c r="L5" s="18"/>
      <c r="M5" s="18"/>
      <c r="N5" s="36"/>
    </row>
    <row r="6" spans="1:14" x14ac:dyDescent="0.3">
      <c r="B6" s="5" t="s">
        <v>16</v>
      </c>
      <c r="C6" s="9">
        <v>2017</v>
      </c>
      <c r="D6" s="18"/>
      <c r="E6" s="18"/>
      <c r="F6" s="18"/>
      <c r="G6" s="18"/>
      <c r="H6" s="18"/>
      <c r="I6" s="18"/>
      <c r="J6" s="18"/>
      <c r="K6" s="18"/>
      <c r="L6" s="18"/>
      <c r="M6" s="18"/>
      <c r="N6" s="36"/>
    </row>
    <row r="7" spans="1:14" ht="27.5" x14ac:dyDescent="0.3">
      <c r="B7" s="5" t="s">
        <v>17</v>
      </c>
      <c r="C7" s="10" t="s">
        <v>18</v>
      </c>
      <c r="D7" s="18"/>
      <c r="E7" s="18"/>
      <c r="F7" s="18"/>
      <c r="G7" s="18"/>
      <c r="H7" s="18" t="s">
        <v>15</v>
      </c>
      <c r="I7" s="18"/>
      <c r="J7" s="18"/>
      <c r="K7" s="18"/>
      <c r="L7" s="18"/>
      <c r="M7" s="18"/>
      <c r="N7" s="36"/>
    </row>
    <row r="8" spans="1:14" x14ac:dyDescent="0.3">
      <c r="B8" s="5" t="s">
        <v>19</v>
      </c>
      <c r="C8" s="9" t="s">
        <v>20</v>
      </c>
      <c r="D8" s="18"/>
      <c r="E8" s="18"/>
      <c r="F8" s="18"/>
      <c r="G8" s="18"/>
      <c r="H8" s="18"/>
      <c r="I8" s="18"/>
      <c r="J8" s="18"/>
      <c r="K8" s="18"/>
      <c r="L8" s="18"/>
      <c r="M8" s="18"/>
      <c r="N8" s="36"/>
    </row>
    <row r="9" spans="1:14" x14ac:dyDescent="0.3">
      <c r="B9" s="5" t="s">
        <v>21</v>
      </c>
      <c r="C9" s="9" t="s">
        <v>22</v>
      </c>
      <c r="D9" s="18"/>
      <c r="E9" s="18"/>
      <c r="F9" s="18"/>
      <c r="G9" s="18"/>
      <c r="H9" s="18"/>
      <c r="I9" s="18"/>
      <c r="J9" s="18"/>
      <c r="K9" s="18"/>
      <c r="L9" s="18"/>
      <c r="M9" s="18"/>
      <c r="N9" s="36"/>
    </row>
    <row r="10" spans="1:14" x14ac:dyDescent="0.3">
      <c r="B10" s="5" t="s">
        <v>23</v>
      </c>
      <c r="C10" s="12"/>
      <c r="D10" s="39">
        <v>6800000</v>
      </c>
      <c r="E10" s="39">
        <v>11500000</v>
      </c>
      <c r="F10" s="39">
        <v>9200000</v>
      </c>
      <c r="G10" s="39">
        <v>11500000</v>
      </c>
      <c r="H10" s="39"/>
      <c r="I10" s="39"/>
      <c r="J10" s="39">
        <v>3500000</v>
      </c>
      <c r="K10" s="39">
        <v>7600000</v>
      </c>
      <c r="L10" s="39"/>
      <c r="M10" s="39"/>
      <c r="N10" s="40">
        <f>SUM(D10:M10)</f>
        <v>50100000</v>
      </c>
    </row>
    <row r="11" spans="1:14" x14ac:dyDescent="0.3">
      <c r="B11" s="5" t="s">
        <v>24</v>
      </c>
      <c r="C11" s="12"/>
      <c r="D11" s="39">
        <v>539179</v>
      </c>
      <c r="E11" s="39">
        <v>911846</v>
      </c>
      <c r="F11" s="39">
        <v>729477</v>
      </c>
      <c r="G11" s="39">
        <v>911846</v>
      </c>
      <c r="H11" s="39"/>
      <c r="I11" s="39"/>
      <c r="J11" s="39">
        <v>277518</v>
      </c>
      <c r="K11" s="39">
        <v>602612</v>
      </c>
      <c r="L11" s="39"/>
      <c r="M11" s="39"/>
      <c r="N11" s="40">
        <f>SUM(D11:M11)</f>
        <v>3972478</v>
      </c>
    </row>
    <row r="12" spans="1:14" x14ac:dyDescent="0.3">
      <c r="B12" s="5" t="s">
        <v>25</v>
      </c>
      <c r="C12" s="12"/>
      <c r="D12" s="39">
        <v>413050</v>
      </c>
      <c r="E12" s="39">
        <v>698540</v>
      </c>
      <c r="F12" s="39">
        <v>558832</v>
      </c>
      <c r="G12" s="39">
        <v>698540</v>
      </c>
      <c r="H12" s="39"/>
      <c r="I12" s="39"/>
      <c r="J12" s="39">
        <v>212599</v>
      </c>
      <c r="K12" s="39">
        <v>461644</v>
      </c>
      <c r="L12" s="39"/>
      <c r="M12" s="39"/>
      <c r="N12" s="40">
        <f>SUM(D12:M12)</f>
        <v>3043205</v>
      </c>
    </row>
    <row r="13" spans="1:14" x14ac:dyDescent="0.3">
      <c r="B13" s="5" t="s">
        <v>26</v>
      </c>
      <c r="C13" s="9"/>
      <c r="D13" s="42">
        <v>0.113</v>
      </c>
      <c r="E13" s="42">
        <v>0.113</v>
      </c>
      <c r="F13" s="42">
        <v>0.113</v>
      </c>
      <c r="G13" s="42">
        <v>0.113</v>
      </c>
      <c r="H13" s="25"/>
      <c r="I13" s="25"/>
      <c r="J13" s="42">
        <v>0.113</v>
      </c>
      <c r="K13" s="42">
        <v>0.113</v>
      </c>
      <c r="L13" s="42"/>
      <c r="M13" s="42"/>
      <c r="N13" s="40"/>
    </row>
    <row r="14" spans="1:14" x14ac:dyDescent="0.3">
      <c r="C14" s="9"/>
      <c r="D14" s="18"/>
      <c r="E14" s="18"/>
      <c r="F14" s="18"/>
      <c r="G14" s="18"/>
      <c r="H14" s="18"/>
      <c r="I14" s="18"/>
      <c r="J14" s="18"/>
      <c r="K14" s="18"/>
      <c r="L14" s="18"/>
      <c r="M14" s="18"/>
      <c r="N14" s="36"/>
    </row>
    <row r="15" spans="1:14" ht="27" x14ac:dyDescent="0.3">
      <c r="A15" s="7">
        <v>2</v>
      </c>
      <c r="B15" s="35" t="s">
        <v>13</v>
      </c>
      <c r="C15" s="8" t="s">
        <v>27</v>
      </c>
      <c r="D15" s="18"/>
      <c r="E15" s="18"/>
      <c r="F15" s="18"/>
      <c r="G15" s="18"/>
      <c r="H15" s="18"/>
      <c r="I15" s="18"/>
      <c r="J15" s="18"/>
      <c r="K15" s="18"/>
      <c r="L15" s="18"/>
      <c r="M15" s="18"/>
      <c r="N15" s="36"/>
    </row>
    <row r="16" spans="1:14" x14ac:dyDescent="0.3">
      <c r="B16" s="5" t="s">
        <v>16</v>
      </c>
      <c r="C16" s="9">
        <v>2018</v>
      </c>
      <c r="D16" s="18"/>
      <c r="E16" s="18"/>
      <c r="F16" s="18"/>
      <c r="G16" s="18"/>
      <c r="H16" s="18"/>
      <c r="I16" s="18"/>
      <c r="J16" s="18"/>
      <c r="K16" s="18"/>
      <c r="L16" s="18"/>
      <c r="M16" s="18"/>
      <c r="N16" s="36"/>
    </row>
    <row r="17" spans="1:14" ht="27.5" x14ac:dyDescent="0.3">
      <c r="B17" s="5" t="s">
        <v>17</v>
      </c>
      <c r="C17" s="10" t="s">
        <v>28</v>
      </c>
      <c r="D17" s="18"/>
      <c r="E17" s="18"/>
      <c r="F17" s="18"/>
      <c r="G17" s="18"/>
      <c r="H17" s="18"/>
      <c r="I17" s="18"/>
      <c r="J17" s="18"/>
      <c r="K17" s="18"/>
      <c r="L17" s="18"/>
      <c r="M17" s="18"/>
      <c r="N17" s="36"/>
    </row>
    <row r="18" spans="1:14" x14ac:dyDescent="0.3">
      <c r="B18" s="5" t="s">
        <v>19</v>
      </c>
      <c r="C18" s="9" t="s">
        <v>29</v>
      </c>
      <c r="D18" s="18"/>
      <c r="E18" s="18"/>
      <c r="F18" s="18"/>
      <c r="G18" s="18"/>
      <c r="H18" s="18"/>
      <c r="I18" s="18"/>
      <c r="J18" s="18"/>
      <c r="K18" s="18"/>
      <c r="L18" s="18"/>
      <c r="M18" s="18"/>
      <c r="N18" s="36"/>
    </row>
    <row r="19" spans="1:14" x14ac:dyDescent="0.3">
      <c r="B19" s="5" t="s">
        <v>21</v>
      </c>
      <c r="C19" s="9" t="s">
        <v>22</v>
      </c>
      <c r="D19" s="18"/>
      <c r="E19" s="18"/>
      <c r="F19" s="18"/>
      <c r="G19" s="18"/>
      <c r="H19" s="18"/>
      <c r="I19" s="18"/>
      <c r="J19" s="18"/>
      <c r="K19" s="18"/>
      <c r="L19" s="18"/>
      <c r="M19" s="18"/>
      <c r="N19" s="36"/>
    </row>
    <row r="20" spans="1:14" x14ac:dyDescent="0.3">
      <c r="B20" s="5" t="s">
        <v>23</v>
      </c>
      <c r="C20" s="12"/>
      <c r="D20" s="39">
        <v>20963842</v>
      </c>
      <c r="E20" s="39">
        <v>4249866</v>
      </c>
      <c r="F20" s="39">
        <v>3399892</v>
      </c>
      <c r="G20" s="39">
        <v>9849866</v>
      </c>
      <c r="H20" s="39"/>
      <c r="I20" s="39"/>
      <c r="J20" s="39">
        <v>2403292</v>
      </c>
      <c r="K20" s="39">
        <v>2833243</v>
      </c>
      <c r="L20" s="39"/>
      <c r="M20" s="39"/>
      <c r="N20" s="40">
        <f>SUM(D20:M20)</f>
        <v>43700001</v>
      </c>
    </row>
    <row r="21" spans="1:14" x14ac:dyDescent="0.3">
      <c r="B21" s="5" t="s">
        <v>30</v>
      </c>
      <c r="C21" s="12"/>
      <c r="D21" s="39">
        <v>11390312</v>
      </c>
      <c r="E21" s="39">
        <v>2309085</v>
      </c>
      <c r="F21" s="39">
        <v>1847268</v>
      </c>
      <c r="G21" s="39">
        <v>5351740</v>
      </c>
      <c r="H21" s="39"/>
      <c r="I21" s="39"/>
      <c r="J21" s="39">
        <v>1305784</v>
      </c>
      <c r="K21" s="39">
        <v>1539389</v>
      </c>
      <c r="L21" s="39"/>
      <c r="M21" s="39"/>
      <c r="N21" s="40">
        <f>SUM(D21:M21)</f>
        <v>23743578</v>
      </c>
    </row>
    <row r="22" spans="1:14" x14ac:dyDescent="0.3">
      <c r="B22" s="5" t="s">
        <v>25</v>
      </c>
      <c r="C22" s="12"/>
      <c r="D22" s="39">
        <v>2305945</v>
      </c>
      <c r="E22" s="39">
        <v>622098</v>
      </c>
      <c r="F22" s="39">
        <v>497677</v>
      </c>
      <c r="G22" s="39">
        <v>1337997</v>
      </c>
      <c r="H22" s="17"/>
      <c r="I22" s="17"/>
      <c r="J22" s="39">
        <v>331400</v>
      </c>
      <c r="K22" s="39">
        <v>414731</v>
      </c>
      <c r="L22" s="17"/>
      <c r="M22" s="17"/>
      <c r="N22" s="40">
        <f>SUM(D22:M22)</f>
        <v>5509848</v>
      </c>
    </row>
    <row r="23" spans="1:14" x14ac:dyDescent="0.3">
      <c r="B23" s="5" t="s">
        <v>26</v>
      </c>
      <c r="C23" s="26"/>
      <c r="D23" s="42">
        <v>1.6E-2</v>
      </c>
      <c r="E23" s="42">
        <v>2.1000000000000001E-2</v>
      </c>
      <c r="F23" s="42">
        <v>2.1000000000000001E-2</v>
      </c>
      <c r="G23" s="42">
        <v>0</v>
      </c>
      <c r="H23" s="25"/>
      <c r="I23" s="25"/>
      <c r="J23" s="42">
        <v>5.0000000000000001E-3</v>
      </c>
      <c r="K23" s="42">
        <v>2.1000000000000001E-2</v>
      </c>
      <c r="L23" s="34"/>
      <c r="M23" s="34"/>
      <c r="N23" s="36"/>
    </row>
    <row r="24" spans="1:14" x14ac:dyDescent="0.3">
      <c r="C24" s="9"/>
      <c r="D24" s="18"/>
      <c r="E24" s="18"/>
      <c r="F24" s="18"/>
      <c r="G24" s="18"/>
      <c r="H24" s="18"/>
      <c r="I24" s="18"/>
      <c r="J24" s="18"/>
      <c r="K24" s="18"/>
      <c r="L24" s="18"/>
      <c r="M24" s="18"/>
      <c r="N24" s="36"/>
    </row>
    <row r="25" spans="1:14" ht="27" x14ac:dyDescent="0.3">
      <c r="A25" s="7">
        <v>3</v>
      </c>
      <c r="B25" s="35" t="s">
        <v>13</v>
      </c>
      <c r="C25" s="8" t="s">
        <v>31</v>
      </c>
      <c r="D25" s="18"/>
      <c r="E25" s="18"/>
      <c r="F25" s="18"/>
      <c r="G25" s="18"/>
      <c r="H25" s="18"/>
      <c r="I25" s="18"/>
      <c r="J25" s="18"/>
      <c r="K25" s="18"/>
      <c r="L25" s="18"/>
      <c r="M25" s="18"/>
      <c r="N25" s="36"/>
    </row>
    <row r="26" spans="1:14" x14ac:dyDescent="0.3">
      <c r="B26" s="5" t="s">
        <v>16</v>
      </c>
      <c r="C26" s="9">
        <v>2019</v>
      </c>
      <c r="D26" s="18"/>
      <c r="E26" s="18"/>
      <c r="F26" s="18"/>
      <c r="G26" s="18"/>
      <c r="H26" s="18"/>
      <c r="I26" s="18"/>
      <c r="J26" s="18"/>
      <c r="K26" s="18"/>
      <c r="L26" s="18"/>
      <c r="M26" s="18"/>
      <c r="N26" s="36"/>
    </row>
    <row r="27" spans="1:14" ht="27.5" x14ac:dyDescent="0.3">
      <c r="B27" s="5" t="s">
        <v>17</v>
      </c>
      <c r="C27" s="10" t="s">
        <v>32</v>
      </c>
      <c r="D27" s="18"/>
      <c r="E27" s="18"/>
      <c r="F27" s="18"/>
      <c r="G27" s="18"/>
      <c r="H27" s="18"/>
      <c r="I27" s="18"/>
      <c r="J27" s="18"/>
      <c r="K27" s="18"/>
      <c r="L27" s="18"/>
      <c r="M27" s="18"/>
      <c r="N27" s="36"/>
    </row>
    <row r="28" spans="1:14" x14ac:dyDescent="0.3">
      <c r="B28" s="5" t="s">
        <v>19</v>
      </c>
      <c r="C28" s="9" t="s">
        <v>33</v>
      </c>
      <c r="D28" s="18"/>
      <c r="E28" s="18"/>
      <c r="F28" s="18"/>
      <c r="G28" s="18"/>
      <c r="H28" s="18"/>
      <c r="I28" s="18"/>
      <c r="J28" s="18"/>
      <c r="K28" s="18"/>
      <c r="L28" s="18"/>
      <c r="M28" s="18"/>
      <c r="N28" s="36"/>
    </row>
    <row r="29" spans="1:14" x14ac:dyDescent="0.3">
      <c r="B29" s="5" t="s">
        <v>21</v>
      </c>
      <c r="C29" s="9" t="s">
        <v>34</v>
      </c>
      <c r="D29" s="18"/>
      <c r="E29" s="18"/>
      <c r="F29" s="18"/>
      <c r="G29" s="18"/>
      <c r="H29" s="18"/>
      <c r="I29" s="18"/>
      <c r="J29" s="18"/>
      <c r="K29" s="18"/>
      <c r="L29" s="18"/>
      <c r="M29" s="18"/>
      <c r="N29" s="36"/>
    </row>
    <row r="30" spans="1:14" x14ac:dyDescent="0.3">
      <c r="B30" s="5" t="s">
        <v>23</v>
      </c>
      <c r="C30" s="12"/>
      <c r="D30" s="39">
        <v>37000000</v>
      </c>
      <c r="E30" s="39">
        <v>8500000</v>
      </c>
      <c r="F30" s="39">
        <v>6800000</v>
      </c>
      <c r="G30" s="39">
        <v>20000000</v>
      </c>
      <c r="H30" s="17"/>
      <c r="I30" s="17"/>
      <c r="J30" s="39">
        <v>5000000</v>
      </c>
      <c r="K30" s="39">
        <v>5700000</v>
      </c>
      <c r="L30" s="39"/>
      <c r="M30" s="39"/>
      <c r="N30" s="40">
        <f>SUM(D30:M30)</f>
        <v>83000000</v>
      </c>
    </row>
    <row r="31" spans="1:14" x14ac:dyDescent="0.3">
      <c r="B31" s="5" t="s">
        <v>30</v>
      </c>
      <c r="C31" s="12"/>
      <c r="D31" s="39">
        <v>20163605</v>
      </c>
      <c r="E31" s="39">
        <v>4632180</v>
      </c>
      <c r="F31" s="39">
        <v>3705743</v>
      </c>
      <c r="G31" s="39">
        <v>10899246</v>
      </c>
      <c r="H31" s="17"/>
      <c r="I31" s="17"/>
      <c r="J31" s="39">
        <v>2724811</v>
      </c>
      <c r="K31" s="39">
        <v>3106285</v>
      </c>
      <c r="L31" s="39"/>
      <c r="M31" s="39"/>
      <c r="N31" s="40">
        <f>SUM(D31:M31)</f>
        <v>45231870</v>
      </c>
    </row>
    <row r="32" spans="1:14" x14ac:dyDescent="0.3">
      <c r="B32" s="5" t="s">
        <v>25</v>
      </c>
      <c r="C32" s="12"/>
      <c r="D32" s="39">
        <v>814181</v>
      </c>
      <c r="E32" s="39">
        <v>191368</v>
      </c>
      <c r="F32" s="39">
        <v>153095</v>
      </c>
      <c r="G32" s="39">
        <v>450279</v>
      </c>
      <c r="H32" s="17"/>
      <c r="I32" s="17"/>
      <c r="J32" s="39">
        <v>112570</v>
      </c>
      <c r="K32" s="39">
        <v>128329</v>
      </c>
      <c r="L32" s="17"/>
      <c r="M32" s="17"/>
      <c r="N32" s="40">
        <f>SUM(D32:M32)</f>
        <v>1849822</v>
      </c>
    </row>
    <row r="33" spans="1:14" x14ac:dyDescent="0.3">
      <c r="B33" s="5" t="s">
        <v>26</v>
      </c>
      <c r="C33" s="9"/>
      <c r="D33" s="42">
        <v>4.2000000000000003E-2</v>
      </c>
      <c r="E33" s="42">
        <v>4.9000000000000002E-2</v>
      </c>
      <c r="F33" s="42">
        <v>4.9000000000000002E-2</v>
      </c>
      <c r="G33" s="42">
        <v>4.9000000000000002E-2</v>
      </c>
      <c r="H33" s="25"/>
      <c r="I33" s="25"/>
      <c r="J33" s="42">
        <v>4.9000000000000002E-2</v>
      </c>
      <c r="K33" s="42">
        <v>4.9000000000000002E-2</v>
      </c>
      <c r="L33" s="42"/>
      <c r="M33" s="34"/>
      <c r="N33" s="36"/>
    </row>
    <row r="34" spans="1:14" x14ac:dyDescent="0.3">
      <c r="C34" s="9"/>
      <c r="D34" s="26"/>
      <c r="E34" s="26"/>
      <c r="F34" s="26"/>
      <c r="G34" s="26"/>
      <c r="H34" s="26"/>
      <c r="I34" s="26"/>
      <c r="J34" s="26"/>
      <c r="K34" s="26"/>
      <c r="L34" s="26"/>
      <c r="M34" s="18"/>
      <c r="N34" s="36"/>
    </row>
    <row r="35" spans="1:14" ht="27" x14ac:dyDescent="0.3">
      <c r="A35" s="7">
        <v>4</v>
      </c>
      <c r="B35" s="35" t="s">
        <v>13</v>
      </c>
      <c r="C35" s="8" t="s">
        <v>35</v>
      </c>
      <c r="D35" s="26"/>
      <c r="E35" s="26"/>
      <c r="F35" s="26"/>
      <c r="G35" s="26"/>
      <c r="H35" s="26"/>
      <c r="I35" s="26"/>
      <c r="J35" s="26"/>
      <c r="K35" s="26"/>
      <c r="L35" s="26"/>
      <c r="M35" s="18"/>
      <c r="N35" s="36"/>
    </row>
    <row r="36" spans="1:14" x14ac:dyDescent="0.3">
      <c r="B36" s="5" t="s">
        <v>16</v>
      </c>
      <c r="C36" s="9">
        <v>2019</v>
      </c>
      <c r="D36" s="26"/>
      <c r="E36" s="26"/>
      <c r="F36" s="26"/>
      <c r="G36" s="26"/>
      <c r="H36" s="26"/>
      <c r="I36" s="26"/>
      <c r="J36" s="26"/>
      <c r="K36" s="26"/>
      <c r="L36" s="26"/>
      <c r="M36" s="26"/>
      <c r="N36" s="40"/>
    </row>
    <row r="37" spans="1:14" ht="27.5" x14ac:dyDescent="0.3">
      <c r="B37" s="5" t="s">
        <v>17</v>
      </c>
      <c r="C37" s="10" t="s">
        <v>36</v>
      </c>
      <c r="D37" s="26"/>
      <c r="E37" s="26"/>
      <c r="F37" s="26"/>
      <c r="G37" s="26"/>
      <c r="H37" s="26"/>
      <c r="I37" s="26"/>
      <c r="J37" s="26"/>
      <c r="K37" s="26"/>
      <c r="L37" s="26"/>
      <c r="M37" s="26"/>
      <c r="N37" s="40"/>
    </row>
    <row r="38" spans="1:14" x14ac:dyDescent="0.3">
      <c r="B38" s="5" t="s">
        <v>19</v>
      </c>
      <c r="C38" s="9" t="s">
        <v>37</v>
      </c>
      <c r="D38" s="26"/>
      <c r="E38" s="26"/>
      <c r="F38" s="26"/>
      <c r="G38" s="26"/>
      <c r="H38" s="26"/>
      <c r="I38" s="26"/>
      <c r="J38" s="26"/>
      <c r="K38" s="26"/>
      <c r="L38" s="26"/>
      <c r="M38" s="26"/>
      <c r="N38" s="40"/>
    </row>
    <row r="39" spans="1:14" x14ac:dyDescent="0.3">
      <c r="B39" s="5" t="s">
        <v>21</v>
      </c>
      <c r="C39" s="9" t="s">
        <v>38</v>
      </c>
      <c r="D39" s="39"/>
      <c r="E39" s="26"/>
      <c r="F39" s="26"/>
      <c r="G39" s="26"/>
      <c r="H39" s="26"/>
      <c r="I39" s="26"/>
      <c r="J39" s="26"/>
      <c r="K39" s="26"/>
      <c r="L39" s="26"/>
      <c r="M39" s="26"/>
      <c r="N39" s="40"/>
    </row>
    <row r="40" spans="1:14" x14ac:dyDescent="0.3">
      <c r="B40" s="5" t="s">
        <v>23</v>
      </c>
      <c r="C40" s="12"/>
      <c r="D40" s="39">
        <v>22800000</v>
      </c>
      <c r="E40" s="39">
        <v>7000000</v>
      </c>
      <c r="F40" s="39">
        <v>5500000</v>
      </c>
      <c r="G40" s="39">
        <v>16200000</v>
      </c>
      <c r="H40" s="39"/>
      <c r="I40" s="39"/>
      <c r="J40" s="39">
        <v>4000000</v>
      </c>
      <c r="K40" s="39">
        <v>4500000</v>
      </c>
      <c r="L40" s="39"/>
      <c r="M40" s="39"/>
      <c r="N40" s="40">
        <f>SUM(D40:M40)</f>
        <v>60000000</v>
      </c>
    </row>
    <row r="41" spans="1:14" x14ac:dyDescent="0.3">
      <c r="B41" s="5" t="s">
        <v>30</v>
      </c>
      <c r="C41" s="12"/>
      <c r="D41" s="39">
        <v>12998466</v>
      </c>
      <c r="E41" s="39">
        <v>3990757</v>
      </c>
      <c r="F41" s="39">
        <v>3135595</v>
      </c>
      <c r="G41" s="39">
        <v>9235752</v>
      </c>
      <c r="H41" s="39"/>
      <c r="I41" s="39"/>
      <c r="J41" s="39">
        <v>2280433</v>
      </c>
      <c r="K41" s="39">
        <v>2565487</v>
      </c>
      <c r="L41" s="39"/>
      <c r="M41" s="39"/>
      <c r="N41" s="40">
        <f>SUM(D41:M41)</f>
        <v>34206490</v>
      </c>
    </row>
    <row r="42" spans="1:14" x14ac:dyDescent="0.3">
      <c r="B42" s="5" t="s">
        <v>25</v>
      </c>
      <c r="C42" s="12"/>
      <c r="D42" s="39">
        <v>180362</v>
      </c>
      <c r="E42" s="39">
        <v>55374</v>
      </c>
      <c r="F42" s="39">
        <v>43508</v>
      </c>
      <c r="G42" s="39">
        <v>128152</v>
      </c>
      <c r="H42" s="39"/>
      <c r="I42" s="39"/>
      <c r="J42" s="39">
        <v>31642</v>
      </c>
      <c r="K42" s="39">
        <v>35598</v>
      </c>
      <c r="L42" s="39"/>
      <c r="M42" s="39"/>
      <c r="N42" s="40">
        <f>SUM(D42:M42)</f>
        <v>474636</v>
      </c>
    </row>
    <row r="43" spans="1:14" x14ac:dyDescent="0.3">
      <c r="B43" s="5" t="s">
        <v>26</v>
      </c>
      <c r="C43" s="9"/>
      <c r="D43" s="42">
        <v>0.161</v>
      </c>
      <c r="E43" s="42">
        <v>0.161</v>
      </c>
      <c r="F43" s="42">
        <v>0.161</v>
      </c>
      <c r="G43" s="42">
        <v>0.161</v>
      </c>
      <c r="H43" s="25"/>
      <c r="I43" s="25"/>
      <c r="J43" s="42">
        <v>0.161</v>
      </c>
      <c r="K43" s="42">
        <v>0.161</v>
      </c>
      <c r="L43" s="42"/>
      <c r="M43" s="34"/>
      <c r="N43" s="36"/>
    </row>
    <row r="44" spans="1:14" ht="15" customHeight="1" x14ac:dyDescent="0.3">
      <c r="C44" s="9"/>
      <c r="D44" s="26"/>
      <c r="E44" s="26"/>
      <c r="F44" s="26"/>
      <c r="G44" s="26"/>
      <c r="H44" s="26"/>
      <c r="I44" s="26"/>
      <c r="J44" s="26"/>
      <c r="K44" s="26"/>
      <c r="L44" s="26"/>
      <c r="M44" s="18"/>
      <c r="N44" s="36"/>
    </row>
    <row r="45" spans="1:14" ht="15" customHeight="1" x14ac:dyDescent="0.3">
      <c r="A45" s="1">
        <v>5</v>
      </c>
      <c r="B45" s="5" t="s">
        <v>13</v>
      </c>
      <c r="C45" s="8" t="s">
        <v>39</v>
      </c>
      <c r="D45" s="18"/>
      <c r="E45" s="18"/>
      <c r="F45" s="18"/>
      <c r="G45" s="18"/>
      <c r="H45" s="18"/>
      <c r="I45" s="18"/>
      <c r="J45" s="18"/>
      <c r="K45" s="18"/>
      <c r="L45" s="18"/>
      <c r="M45" s="18"/>
      <c r="N45" s="36"/>
    </row>
    <row r="46" spans="1:14" ht="15" customHeight="1" x14ac:dyDescent="0.3">
      <c r="B46" s="5" t="s">
        <v>16</v>
      </c>
      <c r="C46" s="9">
        <v>2020</v>
      </c>
      <c r="D46" s="18"/>
      <c r="E46" s="18"/>
      <c r="F46" s="18"/>
      <c r="G46" s="18"/>
      <c r="H46" s="18"/>
      <c r="I46" s="18"/>
      <c r="J46" s="18"/>
      <c r="K46" s="18"/>
      <c r="L46" s="18"/>
      <c r="M46" s="18"/>
      <c r="N46" s="36"/>
    </row>
    <row r="47" spans="1:14" ht="41" x14ac:dyDescent="0.3">
      <c r="B47" s="5" t="s">
        <v>17</v>
      </c>
      <c r="C47" s="10" t="s">
        <v>40</v>
      </c>
      <c r="D47" s="18"/>
      <c r="E47" s="18"/>
      <c r="F47" s="18"/>
      <c r="G47" s="18"/>
      <c r="H47" s="18"/>
      <c r="I47" s="18"/>
      <c r="J47" s="18"/>
      <c r="K47" s="18"/>
      <c r="L47" s="18"/>
      <c r="M47" s="18"/>
      <c r="N47" s="36"/>
    </row>
    <row r="48" spans="1:14" ht="15" customHeight="1" x14ac:dyDescent="0.3">
      <c r="B48" s="5" t="s">
        <v>19</v>
      </c>
      <c r="C48" s="9" t="s">
        <v>41</v>
      </c>
      <c r="D48" s="18"/>
      <c r="E48" s="18"/>
      <c r="F48" s="18"/>
      <c r="G48" s="18"/>
      <c r="H48" s="18"/>
      <c r="I48" s="18"/>
      <c r="J48" s="18"/>
      <c r="K48" s="18"/>
      <c r="L48" s="18"/>
      <c r="M48" s="18"/>
      <c r="N48" s="36"/>
    </row>
    <row r="49" spans="1:14" ht="15" customHeight="1" x14ac:dyDescent="0.3">
      <c r="B49" s="5" t="s">
        <v>21</v>
      </c>
      <c r="C49" s="9" t="s">
        <v>34</v>
      </c>
      <c r="D49" s="26"/>
      <c r="E49" s="26"/>
      <c r="F49" s="26"/>
      <c r="G49" s="26"/>
      <c r="H49" s="26"/>
      <c r="I49" s="26"/>
      <c r="J49" s="26"/>
      <c r="K49" s="26"/>
      <c r="L49" s="26"/>
      <c r="M49" s="26"/>
      <c r="N49" s="40"/>
    </row>
    <row r="50" spans="1:14" ht="15" customHeight="1" x14ac:dyDescent="0.3">
      <c r="B50" s="5" t="s">
        <v>23</v>
      </c>
      <c r="C50" s="12"/>
      <c r="D50" s="39">
        <v>35268000</v>
      </c>
      <c r="E50" s="39">
        <v>46750000</v>
      </c>
      <c r="F50" s="39">
        <v>37515000</v>
      </c>
      <c r="G50" s="39">
        <v>122942000</v>
      </c>
      <c r="H50" s="39"/>
      <c r="I50" s="39"/>
      <c r="J50" s="39">
        <v>29530000</v>
      </c>
      <c r="K50" s="39">
        <v>31385000</v>
      </c>
      <c r="L50" s="26"/>
      <c r="M50" s="26"/>
      <c r="N50" s="40">
        <f>SUM(D50:M50)</f>
        <v>303390000</v>
      </c>
    </row>
    <row r="51" spans="1:14" ht="15" customHeight="1" x14ac:dyDescent="0.3">
      <c r="B51" s="5" t="s">
        <v>30</v>
      </c>
      <c r="C51" s="12"/>
      <c r="D51" s="39">
        <v>31037387</v>
      </c>
      <c r="E51" s="39">
        <v>41142051</v>
      </c>
      <c r="F51" s="39">
        <v>33014846</v>
      </c>
      <c r="G51" s="39">
        <v>108194355</v>
      </c>
      <c r="H51" s="39"/>
      <c r="I51" s="39"/>
      <c r="J51" s="39">
        <v>25987693</v>
      </c>
      <c r="K51" s="39">
        <v>27620177</v>
      </c>
      <c r="L51" s="26"/>
      <c r="M51" s="26"/>
      <c r="N51" s="40">
        <f t="shared" ref="N51:N52" si="0">SUM(D51:M51)</f>
        <v>266996509</v>
      </c>
    </row>
    <row r="52" spans="1:14" x14ac:dyDescent="0.3">
      <c r="B52" s="5" t="s">
        <v>25</v>
      </c>
      <c r="C52" s="12"/>
      <c r="D52" s="39">
        <v>77348</v>
      </c>
      <c r="E52" s="39">
        <v>102530</v>
      </c>
      <c r="F52" s="39">
        <v>82275</v>
      </c>
      <c r="G52" s="39">
        <v>269628</v>
      </c>
      <c r="H52" s="39"/>
      <c r="I52" s="39"/>
      <c r="J52" s="39">
        <v>64764</v>
      </c>
      <c r="K52" s="39">
        <v>68832</v>
      </c>
      <c r="L52" s="26"/>
      <c r="M52" s="26"/>
      <c r="N52" s="40">
        <f t="shared" si="0"/>
        <v>665377</v>
      </c>
    </row>
    <row r="53" spans="1:14" x14ac:dyDescent="0.3">
      <c r="B53" s="5" t="s">
        <v>26</v>
      </c>
      <c r="C53" s="12"/>
      <c r="D53" s="42">
        <v>-3.7999999999999999E-2</v>
      </c>
      <c r="E53" s="42">
        <v>-3.7999999999999999E-2</v>
      </c>
      <c r="F53" s="42">
        <v>-3.7999999999999999E-2</v>
      </c>
      <c r="G53" s="42">
        <v>-3.7999999999999999E-2</v>
      </c>
      <c r="H53" s="25"/>
      <c r="I53" s="25"/>
      <c r="J53" s="42">
        <v>-3.7999999999999999E-2</v>
      </c>
      <c r="K53" s="42">
        <v>-3.7999999999999999E-2</v>
      </c>
      <c r="L53" s="42"/>
      <c r="M53" s="42"/>
      <c r="N53" s="40"/>
    </row>
    <row r="54" spans="1:14" x14ac:dyDescent="0.3">
      <c r="B54" s="2"/>
      <c r="C54" s="12"/>
      <c r="D54" s="18"/>
      <c r="E54" s="18"/>
      <c r="F54" s="18"/>
      <c r="G54" s="18"/>
      <c r="H54" s="18"/>
      <c r="I54" s="18"/>
      <c r="J54" s="18"/>
      <c r="K54" s="18"/>
      <c r="L54" s="18"/>
      <c r="M54" s="18"/>
      <c r="N54" s="36"/>
    </row>
    <row r="55" spans="1:14" x14ac:dyDescent="0.3">
      <c r="A55" s="1">
        <v>6</v>
      </c>
      <c r="B55" s="2" t="s">
        <v>13</v>
      </c>
      <c r="C55" s="8" t="s">
        <v>42</v>
      </c>
      <c r="D55" s="18"/>
      <c r="E55" s="18"/>
      <c r="F55" s="18"/>
      <c r="G55" s="18"/>
      <c r="H55" s="18"/>
      <c r="I55" s="18"/>
      <c r="J55" s="18"/>
      <c r="K55" s="18"/>
      <c r="L55" s="18"/>
      <c r="M55" s="18"/>
      <c r="N55" s="36"/>
    </row>
    <row r="56" spans="1:14" x14ac:dyDescent="0.3">
      <c r="B56" s="2" t="s">
        <v>16</v>
      </c>
      <c r="C56" s="9">
        <v>2020</v>
      </c>
      <c r="D56" s="18"/>
      <c r="E56" s="18"/>
      <c r="F56" s="18"/>
      <c r="G56" s="18"/>
      <c r="H56" s="18"/>
      <c r="I56" s="18"/>
      <c r="J56" s="18"/>
      <c r="K56" s="18"/>
      <c r="L56" s="18"/>
      <c r="M56" s="18"/>
      <c r="N56" s="36"/>
    </row>
    <row r="57" spans="1:14" ht="41" x14ac:dyDescent="0.3">
      <c r="B57" s="2" t="s">
        <v>17</v>
      </c>
      <c r="C57" s="10" t="s">
        <v>43</v>
      </c>
      <c r="D57" s="18"/>
      <c r="E57" s="18"/>
      <c r="F57" s="18"/>
      <c r="G57" s="18"/>
      <c r="H57" s="18"/>
      <c r="I57" s="18"/>
      <c r="J57" s="18"/>
      <c r="K57" s="18"/>
      <c r="L57" s="18"/>
      <c r="M57" s="18"/>
      <c r="N57" s="36"/>
    </row>
    <row r="58" spans="1:14" x14ac:dyDescent="0.3">
      <c r="B58" s="2" t="s">
        <v>19</v>
      </c>
      <c r="C58" s="12" t="s">
        <v>20</v>
      </c>
      <c r="D58" s="18"/>
      <c r="E58" s="18"/>
      <c r="F58" s="18"/>
      <c r="G58" s="18"/>
      <c r="H58" s="18"/>
      <c r="I58" s="18"/>
      <c r="J58" s="18"/>
      <c r="K58" s="18"/>
      <c r="L58" s="18"/>
      <c r="M58" s="18"/>
      <c r="N58" s="36"/>
    </row>
    <row r="59" spans="1:14" x14ac:dyDescent="0.3">
      <c r="B59" s="2" t="s">
        <v>21</v>
      </c>
      <c r="C59" s="9" t="s">
        <v>34</v>
      </c>
      <c r="D59" s="18"/>
      <c r="E59" s="18"/>
      <c r="F59" s="18"/>
      <c r="G59" s="18"/>
      <c r="H59" s="18"/>
      <c r="I59" s="18"/>
      <c r="J59" s="18"/>
      <c r="K59" s="18"/>
      <c r="L59" s="18"/>
      <c r="M59" s="18"/>
      <c r="N59" s="36"/>
    </row>
    <row r="60" spans="1:14" x14ac:dyDescent="0.3">
      <c r="B60" s="2" t="s">
        <v>23</v>
      </c>
      <c r="C60" s="12"/>
      <c r="D60" s="17"/>
      <c r="E60" s="39">
        <v>125000000</v>
      </c>
      <c r="F60" s="39">
        <v>20000000</v>
      </c>
      <c r="G60" s="39">
        <v>155000000</v>
      </c>
      <c r="H60" s="39"/>
      <c r="I60" s="39"/>
      <c r="J60" s="39">
        <v>65000000</v>
      </c>
      <c r="K60" s="39">
        <v>20000000</v>
      </c>
      <c r="L60" s="39"/>
      <c r="M60" s="39">
        <v>40000000</v>
      </c>
      <c r="N60" s="41">
        <f>SUM(D60:M60)</f>
        <v>425000000</v>
      </c>
    </row>
    <row r="61" spans="1:14" x14ac:dyDescent="0.3">
      <c r="B61" s="2" t="s">
        <v>30</v>
      </c>
      <c r="C61" s="12"/>
      <c r="D61" s="17"/>
      <c r="E61" s="39">
        <v>124831598</v>
      </c>
      <c r="F61" s="39">
        <v>19973056</v>
      </c>
      <c r="G61" s="39">
        <v>154831598</v>
      </c>
      <c r="H61" s="39"/>
      <c r="I61" s="39"/>
      <c r="J61" s="39">
        <v>64946112</v>
      </c>
      <c r="K61" s="39">
        <v>19973056</v>
      </c>
      <c r="L61" s="25"/>
      <c r="M61" s="39">
        <v>39946112</v>
      </c>
      <c r="N61" s="41">
        <f>SUM(D61:M61)</f>
        <v>424501532</v>
      </c>
    </row>
    <row r="62" spans="1:14" x14ac:dyDescent="0.3">
      <c r="B62" s="2" t="s">
        <v>25</v>
      </c>
      <c r="C62" s="12"/>
      <c r="D62" s="17"/>
      <c r="E62" s="17"/>
      <c r="F62" s="17"/>
      <c r="G62" s="17"/>
      <c r="H62" s="17"/>
      <c r="I62" s="17"/>
      <c r="J62" s="17"/>
      <c r="K62" s="17"/>
      <c r="L62" s="17"/>
      <c r="M62" s="17"/>
      <c r="N62" s="40">
        <f t="shared" ref="N62" si="1">SUM(D62:M62)</f>
        <v>0</v>
      </c>
    </row>
    <row r="63" spans="1:14" ht="13.5" x14ac:dyDescent="0.25">
      <c r="B63" s="2" t="s">
        <v>26</v>
      </c>
      <c r="C63" s="12"/>
      <c r="D63" s="17"/>
      <c r="E63" s="43" t="s">
        <v>44</v>
      </c>
      <c r="F63" s="43" t="s">
        <v>44</v>
      </c>
      <c r="G63" s="43" t="s">
        <v>44</v>
      </c>
      <c r="H63" s="39"/>
      <c r="I63" s="39"/>
      <c r="J63" s="43" t="s">
        <v>44</v>
      </c>
      <c r="K63" s="43" t="s">
        <v>44</v>
      </c>
      <c r="L63" s="39"/>
      <c r="M63" s="43" t="s">
        <v>44</v>
      </c>
      <c r="N63" s="17"/>
    </row>
    <row r="64" spans="1:14" ht="13.5" x14ac:dyDescent="0.25">
      <c r="B64" s="2"/>
      <c r="C64" s="12"/>
      <c r="D64" s="17"/>
      <c r="E64" s="17"/>
      <c r="F64" s="17"/>
      <c r="G64" s="17"/>
      <c r="H64" s="17"/>
      <c r="I64" s="17"/>
      <c r="J64" s="17"/>
      <c r="K64" s="17"/>
      <c r="L64" s="17"/>
      <c r="M64" s="17"/>
      <c r="N64" s="17"/>
    </row>
    <row r="65" spans="1:14" x14ac:dyDescent="0.3">
      <c r="A65" s="1">
        <v>7</v>
      </c>
      <c r="B65" s="2" t="s">
        <v>13</v>
      </c>
      <c r="C65" s="8" t="s">
        <v>45</v>
      </c>
      <c r="D65" s="18"/>
      <c r="E65" s="18"/>
      <c r="F65" s="18"/>
      <c r="G65" s="18"/>
      <c r="H65" s="18"/>
      <c r="I65" s="18"/>
      <c r="J65" s="18"/>
      <c r="K65" s="18"/>
      <c r="L65" s="18"/>
      <c r="M65" s="18"/>
      <c r="N65" s="36"/>
    </row>
    <row r="66" spans="1:14" x14ac:dyDescent="0.3">
      <c r="B66" s="2" t="s">
        <v>16</v>
      </c>
      <c r="C66" s="9">
        <v>2020</v>
      </c>
      <c r="D66" s="18"/>
      <c r="E66" s="18"/>
      <c r="F66" s="18"/>
      <c r="G66" s="18"/>
      <c r="H66" s="18"/>
      <c r="I66" s="18"/>
      <c r="J66" s="18"/>
      <c r="K66" s="18"/>
      <c r="L66" s="18"/>
      <c r="M66" s="18"/>
      <c r="N66" s="36"/>
    </row>
    <row r="67" spans="1:14" ht="41" x14ac:dyDescent="0.3">
      <c r="B67" s="2" t="s">
        <v>17</v>
      </c>
      <c r="C67" s="10" t="s">
        <v>46</v>
      </c>
      <c r="D67" s="18"/>
      <c r="E67" s="18"/>
      <c r="F67" s="18"/>
      <c r="G67" s="18"/>
      <c r="H67" s="18"/>
      <c r="I67" s="18"/>
      <c r="J67" s="18"/>
      <c r="K67" s="18"/>
      <c r="L67" s="18"/>
      <c r="M67" s="18"/>
      <c r="N67" s="36"/>
    </row>
    <row r="68" spans="1:14" x14ac:dyDescent="0.3">
      <c r="B68" s="2" t="s">
        <v>19</v>
      </c>
      <c r="C68" s="10" t="s">
        <v>20</v>
      </c>
      <c r="D68" s="18"/>
      <c r="E68" s="18"/>
      <c r="F68" s="18"/>
      <c r="G68" s="18"/>
      <c r="H68" s="18"/>
      <c r="I68" s="18"/>
      <c r="J68" s="18"/>
      <c r="K68" s="18"/>
      <c r="L68" s="18"/>
      <c r="M68" s="18"/>
      <c r="N68" s="36"/>
    </row>
    <row r="69" spans="1:14" x14ac:dyDescent="0.3">
      <c r="B69" s="2" t="s">
        <v>21</v>
      </c>
      <c r="C69" s="9" t="s">
        <v>34</v>
      </c>
      <c r="D69" s="26"/>
      <c r="E69" s="26"/>
      <c r="F69" s="26"/>
      <c r="G69" s="26"/>
      <c r="H69" s="26"/>
      <c r="I69" s="26"/>
      <c r="J69" s="26"/>
      <c r="K69" s="26"/>
      <c r="L69" s="26"/>
      <c r="M69" s="26"/>
      <c r="N69" s="40"/>
    </row>
    <row r="70" spans="1:14" x14ac:dyDescent="0.3">
      <c r="B70" s="2" t="s">
        <v>23</v>
      </c>
      <c r="C70" s="12"/>
      <c r="D70" s="39">
        <v>120000000</v>
      </c>
      <c r="E70" s="39">
        <v>125000000</v>
      </c>
      <c r="F70" s="39">
        <v>60000000</v>
      </c>
      <c r="G70" s="39">
        <v>155000000</v>
      </c>
      <c r="H70" s="39"/>
      <c r="I70" s="39"/>
      <c r="J70" s="39">
        <v>65000000</v>
      </c>
      <c r="K70" s="39">
        <v>20000000</v>
      </c>
      <c r="L70" s="39"/>
      <c r="M70" s="39">
        <v>40000000</v>
      </c>
      <c r="N70" s="40">
        <f>SUM(D70:M70)</f>
        <v>585000000</v>
      </c>
    </row>
    <row r="71" spans="1:14" x14ac:dyDescent="0.3">
      <c r="B71" s="2" t="s">
        <v>30</v>
      </c>
      <c r="C71" s="12"/>
      <c r="D71" s="39">
        <v>112317304</v>
      </c>
      <c r="E71" s="39">
        <v>108994381</v>
      </c>
      <c r="F71" s="39">
        <v>52317304</v>
      </c>
      <c r="G71" s="39">
        <v>138994381</v>
      </c>
      <c r="H71" s="39"/>
      <c r="I71" s="39"/>
      <c r="J71" s="39">
        <v>59878203</v>
      </c>
      <c r="K71" s="39">
        <v>17439100</v>
      </c>
      <c r="L71" s="25"/>
      <c r="M71" s="39">
        <v>34878203</v>
      </c>
      <c r="N71" s="40">
        <f>SUM(D71:M71)</f>
        <v>524818876</v>
      </c>
    </row>
    <row r="72" spans="1:14" x14ac:dyDescent="0.3">
      <c r="B72" s="2" t="s">
        <v>25</v>
      </c>
      <c r="C72" s="12"/>
      <c r="D72" s="39">
        <v>52001</v>
      </c>
      <c r="E72" s="39">
        <v>108335</v>
      </c>
      <c r="F72" s="39">
        <v>52001</v>
      </c>
      <c r="G72" s="39">
        <v>108335</v>
      </c>
      <c r="H72" s="39"/>
      <c r="I72" s="39"/>
      <c r="J72" s="39">
        <v>34667</v>
      </c>
      <c r="K72" s="39">
        <v>17334</v>
      </c>
      <c r="L72" s="39"/>
      <c r="M72" s="39">
        <v>34667</v>
      </c>
      <c r="N72" s="40">
        <f t="shared" ref="N72" si="2">SUM(D72:M72)</f>
        <v>407340</v>
      </c>
    </row>
    <row r="73" spans="1:14" x14ac:dyDescent="0.3">
      <c r="B73" s="2" t="s">
        <v>26</v>
      </c>
      <c r="C73" s="12"/>
      <c r="D73" s="44">
        <v>-0.16</v>
      </c>
      <c r="E73" s="44">
        <v>-0.16</v>
      </c>
      <c r="F73" s="44">
        <v>-0.16</v>
      </c>
      <c r="G73" s="44">
        <v>-0.16</v>
      </c>
      <c r="H73" s="44"/>
      <c r="I73" s="44"/>
      <c r="J73" s="44">
        <v>-0.16</v>
      </c>
      <c r="K73" s="44">
        <v>-0.16</v>
      </c>
      <c r="L73" s="44"/>
      <c r="M73" s="44">
        <v>-0.16</v>
      </c>
      <c r="N73" s="36"/>
    </row>
    <row r="74" spans="1:14" x14ac:dyDescent="0.3">
      <c r="C74" s="12"/>
      <c r="D74" s="18"/>
      <c r="E74" s="18"/>
      <c r="F74" s="18"/>
      <c r="G74" s="18"/>
      <c r="H74" s="18"/>
      <c r="I74" s="18"/>
      <c r="J74" s="18"/>
      <c r="K74" s="18"/>
      <c r="L74" s="18"/>
      <c r="M74" s="18"/>
      <c r="N74" s="36"/>
    </row>
    <row r="75" spans="1:14" x14ac:dyDescent="0.3">
      <c r="B75" s="6" t="s">
        <v>47</v>
      </c>
      <c r="C75" s="9"/>
      <c r="D75" s="18"/>
      <c r="E75" s="18"/>
      <c r="F75" s="18"/>
      <c r="G75" s="18"/>
      <c r="H75" s="18"/>
      <c r="I75" s="18"/>
      <c r="J75" s="18"/>
      <c r="K75" s="18"/>
      <c r="L75" s="18"/>
      <c r="M75" s="18"/>
      <c r="N75" s="36"/>
    </row>
    <row r="76" spans="1:14" x14ac:dyDescent="0.3">
      <c r="A76" s="7">
        <v>1</v>
      </c>
      <c r="B76" s="11" t="s">
        <v>13</v>
      </c>
      <c r="C76" s="8" t="s">
        <v>48</v>
      </c>
      <c r="D76" s="18"/>
      <c r="E76" s="18"/>
      <c r="F76" s="18"/>
      <c r="G76" s="18"/>
      <c r="H76" s="18"/>
      <c r="I76" s="18"/>
      <c r="J76" s="18"/>
      <c r="K76" s="18"/>
      <c r="L76" s="18"/>
      <c r="M76" s="18"/>
      <c r="N76" s="36"/>
    </row>
    <row r="77" spans="1:14" x14ac:dyDescent="0.3">
      <c r="B77" s="2" t="s">
        <v>16</v>
      </c>
      <c r="C77" s="9" t="s">
        <v>49</v>
      </c>
      <c r="D77" s="18"/>
      <c r="E77" s="18"/>
      <c r="F77" s="18"/>
      <c r="G77" s="18"/>
      <c r="H77" s="18"/>
      <c r="I77" s="18"/>
      <c r="J77" s="18"/>
      <c r="K77" s="18"/>
      <c r="L77" s="18"/>
      <c r="M77" s="18"/>
      <c r="N77" s="36"/>
    </row>
    <row r="78" spans="1:14" x14ac:dyDescent="0.3">
      <c r="B78" s="2" t="s">
        <v>17</v>
      </c>
      <c r="C78" s="10" t="s">
        <v>50</v>
      </c>
      <c r="D78" s="18"/>
      <c r="E78" s="18"/>
      <c r="F78" s="18"/>
      <c r="G78" s="18"/>
      <c r="H78" s="18"/>
      <c r="I78" s="18"/>
      <c r="J78" s="18"/>
      <c r="K78" s="18"/>
      <c r="L78" s="18"/>
      <c r="M78" s="18"/>
      <c r="N78" s="36"/>
    </row>
    <row r="79" spans="1:14" x14ac:dyDescent="0.3">
      <c r="B79" s="2" t="s">
        <v>19</v>
      </c>
      <c r="C79" s="9" t="s">
        <v>51</v>
      </c>
      <c r="D79" s="18"/>
      <c r="E79" s="18"/>
      <c r="F79" s="18"/>
      <c r="G79" s="18"/>
      <c r="H79" s="18"/>
      <c r="I79" s="18"/>
      <c r="J79" s="18"/>
      <c r="K79" s="18"/>
      <c r="L79" s="18"/>
      <c r="M79" s="18"/>
      <c r="N79" s="36"/>
    </row>
    <row r="80" spans="1:14" x14ac:dyDescent="0.3">
      <c r="B80" s="2" t="s">
        <v>21</v>
      </c>
      <c r="C80" s="9" t="s">
        <v>34</v>
      </c>
      <c r="D80" s="18"/>
      <c r="E80" s="18"/>
      <c r="F80" s="18"/>
      <c r="G80" s="18"/>
      <c r="H80" s="18"/>
      <c r="I80" s="18"/>
      <c r="J80" s="18"/>
      <c r="K80" s="18"/>
      <c r="L80" s="18"/>
      <c r="M80" s="18"/>
      <c r="N80" s="36"/>
    </row>
    <row r="81" spans="1:14" x14ac:dyDescent="0.3">
      <c r="B81" s="2" t="s">
        <v>23</v>
      </c>
      <c r="C81" s="12"/>
      <c r="D81" s="39">
        <v>161000000</v>
      </c>
      <c r="E81" s="17"/>
      <c r="F81" s="17"/>
      <c r="G81" s="17"/>
      <c r="H81" s="39">
        <v>22000000</v>
      </c>
      <c r="J81" s="17"/>
      <c r="K81" s="39">
        <v>34000000</v>
      </c>
      <c r="M81" s="39">
        <v>75000000</v>
      </c>
      <c r="N81" s="40">
        <f>SUM(D81:M81)</f>
        <v>292000000</v>
      </c>
    </row>
    <row r="82" spans="1:14" x14ac:dyDescent="0.3">
      <c r="B82" s="2" t="s">
        <v>30</v>
      </c>
      <c r="C82" s="12"/>
      <c r="D82" s="39"/>
      <c r="E82" s="39"/>
      <c r="F82" s="39"/>
      <c r="G82" s="39"/>
      <c r="H82" s="39"/>
      <c r="I82" s="39"/>
      <c r="J82" s="39"/>
      <c r="K82" s="39"/>
      <c r="L82" s="39"/>
      <c r="M82" s="39"/>
      <c r="N82" s="40">
        <f>SUM(D82:M82)</f>
        <v>0</v>
      </c>
    </row>
    <row r="83" spans="1:14" x14ac:dyDescent="0.3">
      <c r="B83" s="2" t="s">
        <v>25</v>
      </c>
      <c r="C83" s="12"/>
      <c r="D83" s="39"/>
      <c r="E83" s="39"/>
      <c r="F83" s="39"/>
      <c r="G83" s="39"/>
      <c r="H83" s="39"/>
      <c r="I83" s="39"/>
      <c r="J83" s="39"/>
      <c r="K83" s="39"/>
      <c r="L83" s="39"/>
      <c r="M83" s="39"/>
      <c r="N83" s="40">
        <f>SUM(D83:M83)</f>
        <v>0</v>
      </c>
    </row>
    <row r="84" spans="1:14" x14ac:dyDescent="0.3">
      <c r="B84" s="2" t="s">
        <v>26</v>
      </c>
      <c r="C84" s="9"/>
      <c r="D84" s="44">
        <v>4.9000000000000002E-2</v>
      </c>
      <c r="E84" s="44"/>
      <c r="F84" s="44"/>
      <c r="G84" s="44"/>
      <c r="H84" s="44">
        <v>4.9000000000000002E-2</v>
      </c>
      <c r="I84" s="44"/>
      <c r="J84" s="44"/>
      <c r="K84" s="44">
        <v>4.9000000000000002E-2</v>
      </c>
      <c r="L84" s="44"/>
      <c r="M84" s="44" t="s">
        <v>44</v>
      </c>
      <c r="N84" s="36"/>
    </row>
    <row r="85" spans="1:14" x14ac:dyDescent="0.3">
      <c r="B85" s="2"/>
      <c r="C85" s="9"/>
      <c r="D85" s="26"/>
      <c r="E85" s="26"/>
      <c r="F85" s="26"/>
      <c r="G85" s="26"/>
      <c r="H85" s="26"/>
      <c r="I85" s="26"/>
      <c r="J85" s="26"/>
      <c r="K85" s="26"/>
      <c r="L85" s="26"/>
      <c r="M85" s="26"/>
      <c r="N85" s="36"/>
    </row>
    <row r="86" spans="1:14" x14ac:dyDescent="0.3">
      <c r="A86" s="7">
        <v>2</v>
      </c>
      <c r="B86" s="11" t="s">
        <v>13</v>
      </c>
      <c r="C86" s="8" t="s">
        <v>52</v>
      </c>
      <c r="D86" s="26"/>
      <c r="E86" s="26"/>
      <c r="F86" s="26"/>
      <c r="G86" s="26"/>
      <c r="H86" s="26"/>
      <c r="I86" s="26"/>
      <c r="J86" s="26"/>
      <c r="K86" s="26"/>
      <c r="L86" s="26"/>
      <c r="M86" s="26"/>
      <c r="N86" s="36"/>
    </row>
    <row r="87" spans="1:14" x14ac:dyDescent="0.3">
      <c r="B87" s="2" t="s">
        <v>16</v>
      </c>
      <c r="C87" s="9" t="s">
        <v>49</v>
      </c>
      <c r="D87" s="26"/>
      <c r="E87" s="26"/>
      <c r="F87" s="26"/>
      <c r="G87" s="26"/>
      <c r="H87" s="26"/>
      <c r="I87" s="26"/>
      <c r="J87" s="26"/>
      <c r="K87" s="26"/>
      <c r="L87" s="26"/>
      <c r="M87" s="26"/>
      <c r="N87" s="36"/>
    </row>
    <row r="88" spans="1:14" x14ac:dyDescent="0.3">
      <c r="B88" s="2" t="s">
        <v>17</v>
      </c>
      <c r="C88" s="10" t="s">
        <v>53</v>
      </c>
      <c r="D88" s="26"/>
      <c r="E88" s="26"/>
      <c r="F88" s="26"/>
      <c r="G88" s="26"/>
      <c r="H88" s="26"/>
      <c r="I88" s="26"/>
      <c r="J88" s="26"/>
      <c r="K88" s="26"/>
      <c r="L88" s="26"/>
      <c r="M88" s="26"/>
      <c r="N88" s="36"/>
    </row>
    <row r="89" spans="1:14" x14ac:dyDescent="0.3">
      <c r="B89" s="2" t="s">
        <v>19</v>
      </c>
      <c r="C89" s="9" t="s">
        <v>51</v>
      </c>
      <c r="D89" s="26"/>
      <c r="E89" s="26"/>
      <c r="F89" s="26"/>
      <c r="G89" s="26"/>
      <c r="H89" s="26"/>
      <c r="I89" s="26"/>
      <c r="J89" s="26"/>
      <c r="K89" s="26"/>
      <c r="L89" s="26"/>
      <c r="M89" s="26"/>
      <c r="N89" s="36"/>
    </row>
    <row r="90" spans="1:14" x14ac:dyDescent="0.3">
      <c r="B90" s="2" t="s">
        <v>21</v>
      </c>
      <c r="C90" s="9" t="s">
        <v>34</v>
      </c>
      <c r="D90" s="26"/>
      <c r="E90" s="26"/>
      <c r="F90" s="26"/>
      <c r="G90" s="26"/>
      <c r="H90" s="26"/>
      <c r="I90" s="26"/>
      <c r="J90" s="26"/>
      <c r="K90" s="26"/>
      <c r="L90" s="26"/>
      <c r="M90" s="26"/>
      <c r="N90" s="36"/>
    </row>
    <row r="91" spans="1:14" x14ac:dyDescent="0.3">
      <c r="B91" s="2" t="s">
        <v>23</v>
      </c>
      <c r="C91" s="12"/>
      <c r="D91" s="39">
        <v>161800000</v>
      </c>
      <c r="E91" s="26"/>
      <c r="F91" s="26"/>
      <c r="G91" s="26"/>
      <c r="H91" s="39">
        <v>21600000</v>
      </c>
      <c r="I91" s="26"/>
      <c r="J91" s="39"/>
      <c r="K91" s="39">
        <v>33600000</v>
      </c>
      <c r="L91" s="25"/>
      <c r="M91" s="26">
        <v>75000000</v>
      </c>
      <c r="N91" s="40">
        <f>SUM(D91:M91)</f>
        <v>292000000</v>
      </c>
    </row>
    <row r="92" spans="1:14" x14ac:dyDescent="0.3">
      <c r="B92" s="2" t="s">
        <v>30</v>
      </c>
      <c r="C92" s="12"/>
      <c r="D92" s="39">
        <v>142930000</v>
      </c>
      <c r="E92" s="26"/>
      <c r="F92" s="26"/>
      <c r="G92" s="26"/>
      <c r="H92" s="39">
        <v>18360000</v>
      </c>
      <c r="I92" s="26"/>
      <c r="J92" s="39"/>
      <c r="K92" s="39">
        <v>30360000</v>
      </c>
      <c r="L92" s="26"/>
      <c r="M92" s="39">
        <v>75000000</v>
      </c>
      <c r="N92" s="40">
        <f>SUM(D92:M92)</f>
        <v>266650000</v>
      </c>
    </row>
    <row r="93" spans="1:14" x14ac:dyDescent="0.3">
      <c r="B93" s="2" t="s">
        <v>25</v>
      </c>
      <c r="C93" s="12"/>
      <c r="D93" s="39"/>
      <c r="E93" s="26"/>
      <c r="F93" s="26"/>
      <c r="G93" s="26"/>
      <c r="H93" s="39"/>
      <c r="I93" s="26"/>
      <c r="J93" s="39"/>
      <c r="K93" s="39"/>
      <c r="L93" s="26"/>
      <c r="M93" s="39"/>
      <c r="N93" s="40">
        <f>SUM(D93:M93)</f>
        <v>0</v>
      </c>
    </row>
    <row r="94" spans="1:14" x14ac:dyDescent="0.3">
      <c r="B94" s="2" t="s">
        <v>26</v>
      </c>
      <c r="C94" s="9"/>
      <c r="D94" s="26" t="s">
        <v>44</v>
      </c>
      <c r="E94" s="26"/>
      <c r="F94" s="26"/>
      <c r="G94" s="26"/>
      <c r="H94" s="26" t="s">
        <v>44</v>
      </c>
      <c r="I94" s="26"/>
      <c r="J94" s="26"/>
      <c r="K94" s="26" t="s">
        <v>44</v>
      </c>
      <c r="L94" s="26"/>
      <c r="M94" s="26" t="s">
        <v>44</v>
      </c>
      <c r="N94" s="36"/>
    </row>
    <row r="95" spans="1:14" x14ac:dyDescent="0.3">
      <c r="C95" s="9"/>
      <c r="D95" s="26"/>
      <c r="E95" s="26"/>
      <c r="F95" s="26"/>
      <c r="G95" s="26"/>
      <c r="H95" s="26"/>
      <c r="I95" s="26"/>
      <c r="J95" s="26"/>
      <c r="K95" s="26"/>
      <c r="L95" s="26"/>
      <c r="M95" s="26"/>
      <c r="N95" s="36"/>
    </row>
    <row r="96" spans="1:14" x14ac:dyDescent="0.3">
      <c r="A96" s="7">
        <v>3</v>
      </c>
      <c r="B96" s="35" t="s">
        <v>13</v>
      </c>
      <c r="C96" s="8" t="s">
        <v>54</v>
      </c>
      <c r="D96" s="26"/>
      <c r="E96" s="26"/>
      <c r="F96" s="26"/>
      <c r="G96" s="26"/>
      <c r="H96" s="26"/>
      <c r="I96" s="26"/>
      <c r="J96" s="26"/>
      <c r="K96" s="26"/>
      <c r="L96" s="26"/>
      <c r="M96" s="26"/>
      <c r="N96" s="36"/>
    </row>
    <row r="97" spans="1:15" x14ac:dyDescent="0.3">
      <c r="B97" s="5" t="s">
        <v>16</v>
      </c>
      <c r="C97" s="9">
        <v>2019</v>
      </c>
      <c r="D97" s="26"/>
      <c r="E97" s="26"/>
      <c r="F97" s="26"/>
      <c r="G97" s="26"/>
      <c r="H97" s="26"/>
      <c r="I97" s="26"/>
      <c r="J97" s="26"/>
      <c r="K97" s="26"/>
      <c r="L97" s="26"/>
      <c r="M97" s="26"/>
      <c r="N97" s="36"/>
    </row>
    <row r="98" spans="1:15" ht="27.5" x14ac:dyDescent="0.3">
      <c r="B98" s="5" t="s">
        <v>17</v>
      </c>
      <c r="C98" s="10" t="s">
        <v>55</v>
      </c>
      <c r="D98" s="26"/>
      <c r="E98" s="26"/>
      <c r="F98" s="26"/>
      <c r="G98" s="26"/>
      <c r="H98" s="26"/>
      <c r="I98" s="26"/>
      <c r="J98" s="26"/>
      <c r="K98" s="26"/>
      <c r="L98" s="26"/>
      <c r="M98" s="26"/>
      <c r="N98" s="36"/>
    </row>
    <row r="99" spans="1:15" x14ac:dyDescent="0.3">
      <c r="B99" s="5" t="s">
        <v>19</v>
      </c>
      <c r="C99" s="9" t="s">
        <v>20</v>
      </c>
      <c r="D99" s="26"/>
      <c r="E99" s="26"/>
      <c r="F99" s="26"/>
      <c r="G99" s="26"/>
      <c r="H99" s="26"/>
      <c r="I99" s="26"/>
      <c r="J99" s="26"/>
      <c r="K99" s="26"/>
      <c r="L99" s="26"/>
      <c r="M99" s="26"/>
      <c r="N99" s="36"/>
    </row>
    <row r="100" spans="1:15" x14ac:dyDescent="0.3">
      <c r="B100" s="5" t="s">
        <v>21</v>
      </c>
      <c r="C100" s="9" t="s">
        <v>34</v>
      </c>
      <c r="D100" s="26"/>
      <c r="E100" s="26"/>
      <c r="F100" s="26"/>
      <c r="G100" s="26"/>
      <c r="H100" s="26"/>
      <c r="I100" s="26"/>
      <c r="J100" s="26"/>
      <c r="K100" s="26"/>
      <c r="L100" s="26"/>
      <c r="M100" s="26"/>
      <c r="N100" s="36"/>
    </row>
    <row r="101" spans="1:15" x14ac:dyDescent="0.3">
      <c r="B101" s="5" t="s">
        <v>23</v>
      </c>
      <c r="C101" s="12"/>
      <c r="D101" s="39">
        <v>142200000</v>
      </c>
      <c r="E101" s="26"/>
      <c r="F101" s="26"/>
      <c r="G101" s="26"/>
      <c r="H101" s="39">
        <v>16400000</v>
      </c>
      <c r="I101" s="26"/>
      <c r="J101" s="26"/>
      <c r="K101" s="39">
        <v>32400000</v>
      </c>
      <c r="L101" s="26"/>
      <c r="M101" s="39">
        <v>100000000</v>
      </c>
      <c r="N101" s="40">
        <f>SUM(D101:M101)</f>
        <v>291000000</v>
      </c>
    </row>
    <row r="102" spans="1:15" x14ac:dyDescent="0.3">
      <c r="B102" s="5" t="s">
        <v>30</v>
      </c>
      <c r="C102" s="12"/>
      <c r="D102" s="39">
        <v>43862499</v>
      </c>
      <c r="E102" s="26"/>
      <c r="F102" s="26"/>
      <c r="G102" s="26"/>
      <c r="H102" s="39"/>
      <c r="I102" s="26"/>
      <c r="J102" s="26"/>
      <c r="K102" s="39">
        <v>13241666</v>
      </c>
      <c r="L102" s="26"/>
      <c r="M102" s="39">
        <v>82760412</v>
      </c>
      <c r="N102" s="40">
        <f>SUM(D102:M102)</f>
        <v>139864577</v>
      </c>
    </row>
    <row r="103" spans="1:15" x14ac:dyDescent="0.3">
      <c r="B103" s="5" t="s">
        <v>25</v>
      </c>
      <c r="C103" s="12"/>
      <c r="D103" s="39">
        <v>2668382</v>
      </c>
      <c r="E103" s="26"/>
      <c r="F103" s="26"/>
      <c r="G103" s="26"/>
      <c r="H103" s="39">
        <v>458439</v>
      </c>
      <c r="I103" s="26"/>
      <c r="J103" s="26"/>
      <c r="K103" s="39">
        <v>481875</v>
      </c>
      <c r="L103" s="26"/>
      <c r="M103" s="39">
        <v>146473</v>
      </c>
      <c r="N103" s="40">
        <f>SUM(D103:M103)</f>
        <v>3755169</v>
      </c>
    </row>
    <row r="104" spans="1:15" x14ac:dyDescent="0.3">
      <c r="B104" s="5" t="s">
        <v>26</v>
      </c>
      <c r="C104" s="9"/>
      <c r="D104" s="44">
        <v>0.13600000000000001</v>
      </c>
      <c r="E104" s="44"/>
      <c r="F104" s="44"/>
      <c r="G104" s="44"/>
      <c r="H104" s="44">
        <v>4.2999999999999997E-2</v>
      </c>
      <c r="I104" s="44"/>
      <c r="J104" s="44"/>
      <c r="K104" s="44">
        <v>0.13600000000000001</v>
      </c>
      <c r="L104" s="44"/>
      <c r="M104" s="44">
        <v>9.2999999999999999E-2</v>
      </c>
      <c r="N104" s="36"/>
    </row>
    <row r="105" spans="1:15" x14ac:dyDescent="0.3">
      <c r="C105" s="9"/>
      <c r="D105" s="18"/>
      <c r="E105" s="18"/>
      <c r="F105" s="18"/>
      <c r="G105" s="18"/>
      <c r="H105" s="18"/>
      <c r="I105" s="18"/>
      <c r="J105" s="18"/>
      <c r="K105" s="18"/>
      <c r="L105" s="18"/>
      <c r="M105" s="18"/>
      <c r="N105" s="36"/>
    </row>
    <row r="106" spans="1:15" x14ac:dyDescent="0.3">
      <c r="B106" s="6" t="s">
        <v>56</v>
      </c>
      <c r="C106" s="9"/>
      <c r="D106" s="18"/>
      <c r="E106" s="18"/>
      <c r="F106" s="18"/>
      <c r="G106" s="18"/>
      <c r="H106" s="18"/>
      <c r="I106" s="18"/>
      <c r="J106" s="18"/>
      <c r="K106" s="18"/>
      <c r="L106" s="18"/>
      <c r="M106" s="18"/>
      <c r="N106" s="36"/>
    </row>
    <row r="107" spans="1:15" ht="27" x14ac:dyDescent="0.3">
      <c r="A107" s="7">
        <v>1</v>
      </c>
      <c r="B107" s="35" t="s">
        <v>13</v>
      </c>
      <c r="C107" s="8" t="s">
        <v>57</v>
      </c>
      <c r="D107" s="18"/>
      <c r="E107" s="18"/>
      <c r="F107" s="18"/>
      <c r="G107" s="18"/>
      <c r="H107" s="18"/>
      <c r="I107" s="18"/>
      <c r="J107" s="18"/>
      <c r="K107" s="18"/>
      <c r="L107" s="18"/>
      <c r="M107" s="18"/>
      <c r="N107" s="36"/>
      <c r="O107" s="2"/>
    </row>
    <row r="108" spans="1:15" x14ac:dyDescent="0.3">
      <c r="B108" s="5" t="s">
        <v>16</v>
      </c>
      <c r="C108" s="9">
        <v>2018</v>
      </c>
      <c r="D108" s="18"/>
      <c r="E108" s="18"/>
      <c r="F108" s="18"/>
      <c r="G108" s="18"/>
      <c r="H108" s="18"/>
      <c r="I108" s="18"/>
      <c r="J108" s="18"/>
      <c r="K108" s="18"/>
      <c r="L108" s="18"/>
      <c r="M108" s="18"/>
      <c r="N108" s="36"/>
      <c r="O108" s="56"/>
    </row>
    <row r="109" spans="1:15" x14ac:dyDescent="0.3">
      <c r="B109" s="5" t="s">
        <v>17</v>
      </c>
      <c r="C109" s="10" t="s">
        <v>58</v>
      </c>
      <c r="D109" s="18"/>
      <c r="E109" s="18"/>
      <c r="F109" s="18"/>
      <c r="G109" s="18"/>
      <c r="H109" s="18"/>
      <c r="I109" s="18"/>
      <c r="J109" s="18"/>
      <c r="K109" s="18"/>
      <c r="L109" s="18"/>
      <c r="M109" s="18"/>
      <c r="N109" s="36"/>
      <c r="O109" s="56"/>
    </row>
    <row r="110" spans="1:15" x14ac:dyDescent="0.3">
      <c r="B110" s="5" t="s">
        <v>19</v>
      </c>
      <c r="C110" s="9" t="s">
        <v>41</v>
      </c>
      <c r="D110" s="18"/>
      <c r="E110" s="18"/>
      <c r="F110" s="18"/>
      <c r="G110" s="18"/>
      <c r="H110" s="18"/>
      <c r="I110" s="18"/>
      <c r="J110" s="18"/>
      <c r="K110" s="18"/>
      <c r="L110" s="18"/>
      <c r="M110" s="18"/>
      <c r="N110" s="36"/>
      <c r="O110" s="56"/>
    </row>
    <row r="111" spans="1:15" x14ac:dyDescent="0.3">
      <c r="B111" s="5" t="s">
        <v>21</v>
      </c>
      <c r="C111" s="9" t="s">
        <v>38</v>
      </c>
      <c r="D111" s="18"/>
      <c r="E111" s="18"/>
      <c r="F111" s="18"/>
      <c r="G111" s="18"/>
      <c r="H111" s="18"/>
      <c r="I111" s="18"/>
      <c r="J111" s="18"/>
      <c r="K111" s="18"/>
      <c r="L111" s="18"/>
      <c r="M111" s="18"/>
      <c r="N111" s="36"/>
    </row>
    <row r="112" spans="1:15" x14ac:dyDescent="0.3">
      <c r="B112" s="5" t="s">
        <v>23</v>
      </c>
      <c r="C112" s="12"/>
      <c r="D112" s="17"/>
      <c r="E112" s="39">
        <v>18900000</v>
      </c>
      <c r="F112" s="39"/>
      <c r="G112" s="39"/>
      <c r="H112" s="39">
        <v>15200000</v>
      </c>
      <c r="I112" s="39"/>
      <c r="J112" s="39">
        <v>10300000</v>
      </c>
      <c r="K112" s="39">
        <v>24400000</v>
      </c>
      <c r="L112" s="17"/>
      <c r="M112" s="17"/>
      <c r="N112" s="40">
        <f>SUM(D112:M112)</f>
        <v>68800000</v>
      </c>
    </row>
    <row r="113" spans="1:14" x14ac:dyDescent="0.3">
      <c r="B113" s="5" t="s">
        <v>30</v>
      </c>
      <c r="C113" s="12"/>
      <c r="D113" s="39"/>
      <c r="E113" s="39">
        <v>10206000</v>
      </c>
      <c r="F113" s="39"/>
      <c r="G113" s="39"/>
      <c r="H113" s="39">
        <v>8208000</v>
      </c>
      <c r="I113" s="39"/>
      <c r="J113" s="39">
        <v>5562000</v>
      </c>
      <c r="K113" s="39">
        <v>13176000</v>
      </c>
      <c r="L113" s="39"/>
      <c r="M113" s="39"/>
      <c r="N113" s="40">
        <f>SUM(D113:M113)</f>
        <v>37152000</v>
      </c>
    </row>
    <row r="114" spans="1:14" x14ac:dyDescent="0.3">
      <c r="B114" s="5" t="s">
        <v>25</v>
      </c>
      <c r="C114" s="12"/>
      <c r="D114" s="39"/>
      <c r="E114" s="39">
        <v>715929</v>
      </c>
      <c r="F114" s="39"/>
      <c r="G114" s="39"/>
      <c r="H114" s="39">
        <v>575774</v>
      </c>
      <c r="I114" s="39"/>
      <c r="J114" s="39">
        <v>385681</v>
      </c>
      <c r="K114" s="39">
        <v>913040</v>
      </c>
      <c r="L114" s="39"/>
      <c r="M114" s="39"/>
      <c r="N114" s="40">
        <f>SUM(D114:M114)</f>
        <v>2590424</v>
      </c>
    </row>
    <row r="115" spans="1:14" x14ac:dyDescent="0.3">
      <c r="B115" s="5" t="s">
        <v>26</v>
      </c>
      <c r="C115" s="9"/>
      <c r="D115" s="44"/>
      <c r="E115" s="44">
        <v>0.315</v>
      </c>
      <c r="F115" s="44"/>
      <c r="G115" s="44"/>
      <c r="H115" s="44">
        <v>0.315</v>
      </c>
      <c r="I115" s="44"/>
      <c r="J115" s="44">
        <v>0.32</v>
      </c>
      <c r="K115" s="44">
        <v>0.32200000000000001</v>
      </c>
      <c r="L115" s="44"/>
      <c r="M115" s="44"/>
      <c r="N115" s="36"/>
    </row>
    <row r="116" spans="1:14" x14ac:dyDescent="0.3">
      <c r="B116" s="2"/>
      <c r="C116" s="9"/>
      <c r="D116" s="18"/>
      <c r="E116" s="18"/>
      <c r="F116" s="18"/>
      <c r="G116" s="18"/>
      <c r="H116" s="18"/>
      <c r="I116" s="18"/>
      <c r="J116" s="18"/>
      <c r="K116" s="18"/>
      <c r="L116" s="18"/>
      <c r="M116" s="18"/>
      <c r="N116" s="36"/>
    </row>
    <row r="117" spans="1:14" ht="27" x14ac:dyDescent="0.3">
      <c r="A117" s="7">
        <v>2</v>
      </c>
      <c r="B117" s="11" t="s">
        <v>13</v>
      </c>
      <c r="C117" s="8" t="s">
        <v>59</v>
      </c>
      <c r="D117" s="18"/>
      <c r="E117" s="18"/>
      <c r="F117" s="18"/>
      <c r="G117" s="18"/>
      <c r="H117" s="18"/>
      <c r="I117" s="18"/>
      <c r="J117" s="18"/>
      <c r="K117" s="18"/>
      <c r="L117" s="18"/>
      <c r="M117" s="18"/>
      <c r="N117" s="36"/>
    </row>
    <row r="118" spans="1:14" x14ac:dyDescent="0.3">
      <c r="B118" s="2" t="s">
        <v>16</v>
      </c>
      <c r="C118" s="9">
        <v>2019</v>
      </c>
      <c r="D118" s="18"/>
      <c r="E118" s="18"/>
      <c r="F118" s="18"/>
      <c r="G118" s="18"/>
      <c r="H118" s="18"/>
      <c r="I118" s="18"/>
      <c r="J118" s="18"/>
      <c r="K118" s="18"/>
      <c r="L118" s="18"/>
      <c r="M118" s="18"/>
      <c r="N118" s="36"/>
    </row>
    <row r="119" spans="1:14" ht="27.5" x14ac:dyDescent="0.3">
      <c r="B119" s="2" t="s">
        <v>17</v>
      </c>
      <c r="C119" s="10" t="s">
        <v>60</v>
      </c>
      <c r="D119" s="18"/>
      <c r="E119" s="18"/>
      <c r="F119" s="18"/>
      <c r="G119" s="18"/>
      <c r="H119" s="18"/>
      <c r="I119" s="18"/>
      <c r="J119" s="18"/>
      <c r="K119" s="18"/>
      <c r="L119" s="18"/>
      <c r="M119" s="18"/>
      <c r="N119" s="36"/>
    </row>
    <row r="120" spans="1:14" x14ac:dyDescent="0.3">
      <c r="B120" s="2" t="s">
        <v>19</v>
      </c>
      <c r="C120" s="9" t="s">
        <v>41</v>
      </c>
      <c r="D120" s="18"/>
      <c r="E120" s="18"/>
      <c r="F120" s="18"/>
      <c r="G120" s="18"/>
      <c r="H120" s="18"/>
      <c r="I120" s="18"/>
      <c r="J120" s="18"/>
      <c r="K120" s="18"/>
      <c r="L120" s="18"/>
      <c r="M120" s="18"/>
      <c r="N120" s="36"/>
    </row>
    <row r="121" spans="1:14" x14ac:dyDescent="0.3">
      <c r="B121" s="2" t="s">
        <v>21</v>
      </c>
      <c r="C121" s="9" t="s">
        <v>38</v>
      </c>
      <c r="D121" s="18"/>
      <c r="E121" s="18"/>
      <c r="F121" s="18"/>
      <c r="G121" s="18"/>
      <c r="H121" s="18"/>
      <c r="I121" s="18"/>
      <c r="J121" s="18"/>
      <c r="K121" s="18"/>
      <c r="L121" s="18"/>
      <c r="M121" s="18"/>
      <c r="N121" s="36"/>
    </row>
    <row r="122" spans="1:14" x14ac:dyDescent="0.3">
      <c r="A122" s="13"/>
      <c r="B122" s="14" t="s">
        <v>23</v>
      </c>
      <c r="C122" s="12"/>
      <c r="D122" s="17"/>
      <c r="E122" s="39">
        <v>23000000</v>
      </c>
      <c r="F122" s="17"/>
      <c r="G122" s="17"/>
      <c r="H122" s="39">
        <v>18000000</v>
      </c>
      <c r="I122" s="17"/>
      <c r="J122" s="39">
        <v>13000000</v>
      </c>
      <c r="K122" s="39">
        <v>30300000</v>
      </c>
      <c r="L122" s="17"/>
      <c r="M122" s="17"/>
      <c r="N122" s="40">
        <f>SUM(D122:M122)</f>
        <v>84300000</v>
      </c>
    </row>
    <row r="123" spans="1:14" x14ac:dyDescent="0.3">
      <c r="A123" s="13"/>
      <c r="B123" s="14" t="s">
        <v>30</v>
      </c>
      <c r="C123" s="12"/>
      <c r="D123" s="39"/>
      <c r="E123" s="39">
        <v>13110000</v>
      </c>
      <c r="F123" s="39"/>
      <c r="G123" s="39"/>
      <c r="H123" s="39">
        <v>10260000</v>
      </c>
      <c r="I123" s="39"/>
      <c r="J123" s="39">
        <v>7410000</v>
      </c>
      <c r="K123" s="39">
        <v>17271000</v>
      </c>
      <c r="L123" s="39"/>
      <c r="M123" s="39"/>
      <c r="N123" s="40">
        <f>SUM(D123:M123)</f>
        <v>48051000</v>
      </c>
    </row>
    <row r="124" spans="1:14" x14ac:dyDescent="0.3">
      <c r="A124" s="13"/>
      <c r="B124" s="14" t="s">
        <v>25</v>
      </c>
      <c r="C124" s="12"/>
      <c r="D124" s="17"/>
      <c r="E124" s="17"/>
      <c r="F124" s="17"/>
      <c r="G124" s="17"/>
      <c r="H124" s="17"/>
      <c r="I124" s="17"/>
      <c r="J124" s="17"/>
      <c r="K124" s="17"/>
      <c r="L124" s="17"/>
      <c r="M124" s="17"/>
      <c r="N124" s="40">
        <f>SUM(D124:M124)</f>
        <v>0</v>
      </c>
    </row>
    <row r="125" spans="1:14" x14ac:dyDescent="0.3">
      <c r="B125" s="5" t="s">
        <v>26</v>
      </c>
      <c r="C125" s="9"/>
      <c r="D125" s="44"/>
      <c r="E125" s="44">
        <v>0.14799999999999999</v>
      </c>
      <c r="F125" s="44"/>
      <c r="G125" s="44"/>
      <c r="H125" s="44">
        <v>0.14799999999999999</v>
      </c>
      <c r="I125" s="44"/>
      <c r="J125" s="44">
        <v>0.14899999999999999</v>
      </c>
      <c r="K125" s="44">
        <v>0.14899999999999999</v>
      </c>
      <c r="L125" s="44"/>
      <c r="M125" s="44"/>
      <c r="N125" s="40"/>
    </row>
    <row r="126" spans="1:14" x14ac:dyDescent="0.3">
      <c r="N126" s="40"/>
    </row>
    <row r="127" spans="1:14" ht="27" x14ac:dyDescent="0.3">
      <c r="A127" s="7">
        <v>3</v>
      </c>
      <c r="B127" s="35" t="s">
        <v>13</v>
      </c>
      <c r="C127" s="8" t="s">
        <v>61</v>
      </c>
      <c r="D127" s="18"/>
      <c r="E127" s="18"/>
      <c r="F127" s="18"/>
      <c r="G127" s="18"/>
      <c r="H127" s="18"/>
      <c r="I127" s="18"/>
      <c r="J127" s="18"/>
      <c r="K127" s="18"/>
      <c r="L127" s="18"/>
      <c r="M127" s="18"/>
      <c r="N127" s="40"/>
    </row>
    <row r="128" spans="1:14" x14ac:dyDescent="0.3">
      <c r="B128" s="5" t="s">
        <v>16</v>
      </c>
      <c r="C128" s="9">
        <v>2019</v>
      </c>
      <c r="D128" s="18"/>
      <c r="E128" s="18"/>
      <c r="F128" s="18"/>
      <c r="G128" s="18"/>
      <c r="H128" s="18"/>
      <c r="I128" s="18"/>
      <c r="J128" s="18"/>
      <c r="K128" s="18"/>
      <c r="L128" s="18"/>
      <c r="M128" s="18"/>
      <c r="N128" s="40"/>
    </row>
    <row r="129" spans="1:14" x14ac:dyDescent="0.3">
      <c r="B129" s="5" t="s">
        <v>17</v>
      </c>
      <c r="C129" s="10" t="s">
        <v>62</v>
      </c>
      <c r="D129" s="18"/>
      <c r="E129" s="18"/>
      <c r="F129" s="18"/>
      <c r="G129" s="18"/>
      <c r="H129" s="18"/>
      <c r="I129" s="18"/>
      <c r="J129" s="18"/>
      <c r="K129" s="18"/>
      <c r="L129" s="18"/>
      <c r="M129" s="18"/>
      <c r="N129" s="40"/>
    </row>
    <row r="130" spans="1:14" x14ac:dyDescent="0.3">
      <c r="B130" s="5" t="s">
        <v>19</v>
      </c>
      <c r="C130" s="9" t="s">
        <v>41</v>
      </c>
      <c r="D130" s="18"/>
      <c r="E130" s="18"/>
      <c r="F130" s="18"/>
      <c r="G130" s="18"/>
      <c r="H130" s="18"/>
      <c r="I130" s="18"/>
      <c r="J130" s="18"/>
      <c r="K130" s="18"/>
      <c r="L130" s="18"/>
      <c r="M130" s="18"/>
      <c r="N130" s="40"/>
    </row>
    <row r="131" spans="1:14" x14ac:dyDescent="0.3">
      <c r="B131" s="5" t="s">
        <v>21</v>
      </c>
      <c r="C131" s="9" t="s">
        <v>38</v>
      </c>
      <c r="D131" s="18"/>
      <c r="E131" s="18"/>
      <c r="F131" s="18"/>
      <c r="G131" s="18"/>
      <c r="H131" s="18"/>
      <c r="I131" s="18"/>
      <c r="J131" s="18"/>
      <c r="K131" s="18"/>
      <c r="L131" s="18"/>
      <c r="M131" s="18"/>
      <c r="N131" s="40"/>
    </row>
    <row r="132" spans="1:14" x14ac:dyDescent="0.3">
      <c r="A132" s="13"/>
      <c r="B132" s="14" t="s">
        <v>23</v>
      </c>
      <c r="C132" s="12"/>
      <c r="D132" s="17"/>
      <c r="E132" s="39">
        <v>22000000</v>
      </c>
      <c r="F132" s="17"/>
      <c r="G132" s="17"/>
      <c r="H132" s="39">
        <v>17000000</v>
      </c>
      <c r="I132" s="17"/>
      <c r="J132" s="39">
        <v>12000000</v>
      </c>
      <c r="K132" s="39">
        <v>29000000</v>
      </c>
      <c r="L132" s="17"/>
      <c r="M132" s="17"/>
      <c r="N132" s="40">
        <f>SUM(D132:M132)</f>
        <v>80000000</v>
      </c>
    </row>
    <row r="133" spans="1:14" x14ac:dyDescent="0.3">
      <c r="A133" s="13"/>
      <c r="B133" s="14" t="s">
        <v>30</v>
      </c>
      <c r="C133" s="12"/>
      <c r="D133" s="39"/>
      <c r="E133" s="39">
        <v>19016096</v>
      </c>
      <c r="F133" s="39"/>
      <c r="G133" s="39"/>
      <c r="H133" s="39">
        <v>14694256</v>
      </c>
      <c r="I133" s="39"/>
      <c r="J133" s="39">
        <v>10372416</v>
      </c>
      <c r="K133" s="39">
        <v>25066672</v>
      </c>
      <c r="L133" s="39"/>
      <c r="M133" s="39"/>
      <c r="N133" s="40">
        <f>SUM(D133:M133)</f>
        <v>69149440</v>
      </c>
    </row>
    <row r="134" spans="1:14" x14ac:dyDescent="0.3">
      <c r="A134" s="13"/>
      <c r="B134" s="14" t="s">
        <v>25</v>
      </c>
      <c r="C134" s="12"/>
      <c r="D134" s="17"/>
      <c r="E134" s="17"/>
      <c r="F134" s="17"/>
      <c r="G134" s="17"/>
      <c r="H134" s="17"/>
      <c r="I134" s="17"/>
      <c r="J134" s="17"/>
      <c r="K134" s="17"/>
      <c r="L134" s="17"/>
      <c r="M134" s="17"/>
      <c r="N134" s="40">
        <f>SUM(D134:M134)</f>
        <v>0</v>
      </c>
    </row>
    <row r="135" spans="1:14" x14ac:dyDescent="0.3">
      <c r="B135" s="5" t="s">
        <v>26</v>
      </c>
      <c r="C135" s="9"/>
      <c r="D135" s="33"/>
      <c r="E135" s="44">
        <v>-0.13</v>
      </c>
      <c r="F135" s="44"/>
      <c r="G135" s="44"/>
      <c r="H135" s="44">
        <v>-0.13</v>
      </c>
      <c r="I135" s="44"/>
      <c r="J135" s="44">
        <v>-0.13</v>
      </c>
      <c r="K135" s="44">
        <v>-0.13</v>
      </c>
      <c r="L135" s="33"/>
      <c r="M135" s="33"/>
      <c r="N135" s="40"/>
    </row>
    <row r="136" spans="1:14" x14ac:dyDescent="0.3">
      <c r="N136" s="36"/>
    </row>
    <row r="137" spans="1:14" x14ac:dyDescent="0.3">
      <c r="A137" s="1">
        <v>4</v>
      </c>
      <c r="B137" s="5" t="s">
        <v>13</v>
      </c>
      <c r="C137" s="8" t="s">
        <v>63</v>
      </c>
      <c r="N137" s="36"/>
    </row>
    <row r="138" spans="1:14" x14ac:dyDescent="0.3">
      <c r="B138" s="5" t="s">
        <v>16</v>
      </c>
      <c r="C138" s="9">
        <v>2019</v>
      </c>
      <c r="N138" s="36"/>
    </row>
    <row r="139" spans="1:14" x14ac:dyDescent="0.3">
      <c r="B139" s="5" t="s">
        <v>17</v>
      </c>
      <c r="C139" s="10" t="s">
        <v>64</v>
      </c>
      <c r="N139" s="36"/>
    </row>
    <row r="140" spans="1:14" x14ac:dyDescent="0.3">
      <c r="B140" s="5" t="s">
        <v>19</v>
      </c>
      <c r="C140" s="9" t="s">
        <v>41</v>
      </c>
      <c r="N140" s="36"/>
    </row>
    <row r="141" spans="1:14" x14ac:dyDescent="0.3">
      <c r="B141" s="5" t="s">
        <v>21</v>
      </c>
      <c r="C141" s="9" t="s">
        <v>65</v>
      </c>
      <c r="E141" s="25"/>
      <c r="F141" s="25"/>
      <c r="G141" s="25"/>
      <c r="H141" s="25"/>
      <c r="I141" s="25"/>
      <c r="J141" s="25"/>
      <c r="K141" s="25"/>
      <c r="L141" s="25"/>
      <c r="M141" s="25"/>
      <c r="N141" s="40"/>
    </row>
    <row r="142" spans="1:14" x14ac:dyDescent="0.3">
      <c r="B142" s="5" t="s">
        <v>23</v>
      </c>
      <c r="C142" s="12"/>
      <c r="E142" s="39">
        <v>9100000</v>
      </c>
      <c r="F142" s="39"/>
      <c r="G142" s="39"/>
      <c r="H142" s="39">
        <v>7600000</v>
      </c>
      <c r="I142" s="39"/>
      <c r="J142" s="39">
        <v>5600000</v>
      </c>
      <c r="K142" s="39">
        <v>12700000</v>
      </c>
      <c r="L142" s="25"/>
      <c r="M142" s="25"/>
      <c r="N142" s="40">
        <f>SUM(D142:M142)</f>
        <v>35000000</v>
      </c>
    </row>
    <row r="143" spans="1:14" x14ac:dyDescent="0.3">
      <c r="B143" s="5" t="s">
        <v>30</v>
      </c>
      <c r="C143" s="12"/>
      <c r="D143" s="25"/>
      <c r="E143" s="39">
        <v>6409566</v>
      </c>
      <c r="F143" s="39"/>
      <c r="G143" s="39"/>
      <c r="H143" s="39">
        <v>5353044</v>
      </c>
      <c r="I143" s="39"/>
      <c r="J143" s="39">
        <v>3944348</v>
      </c>
      <c r="K143" s="39">
        <v>8945219</v>
      </c>
      <c r="L143" s="25"/>
      <c r="M143" s="25"/>
      <c r="N143" s="40">
        <f>SUM(D143:M143)</f>
        <v>24652177</v>
      </c>
    </row>
    <row r="144" spans="1:14" x14ac:dyDescent="0.3">
      <c r="B144" s="5" t="s">
        <v>25</v>
      </c>
      <c r="C144" s="12"/>
      <c r="D144" s="25"/>
      <c r="E144" s="39">
        <v>23622</v>
      </c>
      <c r="F144" s="39"/>
      <c r="G144" s="39"/>
      <c r="H144" s="39">
        <v>19728</v>
      </c>
      <c r="I144" s="39"/>
      <c r="J144" s="39">
        <v>14536</v>
      </c>
      <c r="K144" s="39">
        <v>32966</v>
      </c>
      <c r="L144" s="25"/>
      <c r="M144" s="25"/>
      <c r="N144" s="40">
        <f>SUM(D144:M144)</f>
        <v>90852</v>
      </c>
    </row>
    <row r="145" spans="1:14" x14ac:dyDescent="0.3">
      <c r="B145" s="5" t="s">
        <v>26</v>
      </c>
      <c r="C145" s="9"/>
      <c r="D145" s="25"/>
      <c r="E145" s="46">
        <v>5.8999999999999997E-2</v>
      </c>
      <c r="F145" s="46"/>
      <c r="G145" s="46"/>
      <c r="H145" s="46">
        <v>5.8999999999999997E-2</v>
      </c>
      <c r="I145" s="46"/>
      <c r="J145" s="46">
        <v>5.8999999999999997E-2</v>
      </c>
      <c r="K145" s="46">
        <v>5.8999999999999997E-2</v>
      </c>
      <c r="L145" s="25"/>
      <c r="M145" s="25"/>
      <c r="N145" s="36"/>
    </row>
    <row r="146" spans="1:14" x14ac:dyDescent="0.3">
      <c r="C146" s="9"/>
      <c r="N146" s="36"/>
    </row>
    <row r="147" spans="1:14" x14ac:dyDescent="0.3">
      <c r="A147" s="1">
        <v>5</v>
      </c>
      <c r="B147" s="5" t="s">
        <v>13</v>
      </c>
      <c r="C147" s="8" t="s">
        <v>66</v>
      </c>
      <c r="N147" s="36"/>
    </row>
    <row r="148" spans="1:14" x14ac:dyDescent="0.3">
      <c r="B148" s="5" t="s">
        <v>16</v>
      </c>
      <c r="C148" s="9">
        <v>2020</v>
      </c>
      <c r="N148" s="36"/>
    </row>
    <row r="149" spans="1:14" x14ac:dyDescent="0.3">
      <c r="B149" s="5" t="s">
        <v>17</v>
      </c>
      <c r="C149" s="9" t="s">
        <v>67</v>
      </c>
      <c r="N149" s="36"/>
    </row>
    <row r="150" spans="1:14" x14ac:dyDescent="0.3">
      <c r="B150" s="5" t="s">
        <v>19</v>
      </c>
      <c r="C150" s="9" t="s">
        <v>41</v>
      </c>
      <c r="N150" s="36"/>
    </row>
    <row r="151" spans="1:14" x14ac:dyDescent="0.3">
      <c r="B151" s="5" t="s">
        <v>21</v>
      </c>
      <c r="C151" s="9" t="s">
        <v>38</v>
      </c>
      <c r="N151" s="36"/>
    </row>
    <row r="152" spans="1:14" x14ac:dyDescent="0.3">
      <c r="B152" s="5" t="s">
        <v>23</v>
      </c>
      <c r="C152" s="12"/>
      <c r="D152" s="17"/>
      <c r="E152" s="39">
        <v>9950000</v>
      </c>
      <c r="F152" s="17"/>
      <c r="G152" s="17"/>
      <c r="H152" s="39">
        <v>8500000</v>
      </c>
      <c r="I152" s="39"/>
      <c r="J152" s="39">
        <v>6650000</v>
      </c>
      <c r="K152" s="39">
        <v>14100000</v>
      </c>
      <c r="L152" s="39"/>
      <c r="M152" s="39"/>
      <c r="N152" s="40">
        <f>SUM(D152:M152)</f>
        <v>39200000</v>
      </c>
    </row>
    <row r="153" spans="1:14" x14ac:dyDescent="0.3">
      <c r="B153" s="5" t="s">
        <v>30</v>
      </c>
      <c r="C153" s="12"/>
      <c r="D153" s="39"/>
      <c r="E153" s="39">
        <v>9950000</v>
      </c>
      <c r="F153" s="39"/>
      <c r="G153" s="39"/>
      <c r="H153" s="39">
        <v>8500000</v>
      </c>
      <c r="I153" s="39"/>
      <c r="J153" s="39">
        <v>6650000</v>
      </c>
      <c r="K153" s="39">
        <v>14100000</v>
      </c>
      <c r="L153" s="39"/>
      <c r="M153" s="39"/>
      <c r="N153" s="40">
        <f>SUM(D153:M153)</f>
        <v>39200000</v>
      </c>
    </row>
    <row r="154" spans="1:14" x14ac:dyDescent="0.3">
      <c r="B154" s="5" t="s">
        <v>25</v>
      </c>
      <c r="C154" s="12"/>
      <c r="E154" s="25"/>
      <c r="F154" s="25"/>
      <c r="G154" s="25"/>
      <c r="H154" s="25"/>
      <c r="I154" s="25"/>
      <c r="J154" s="25"/>
      <c r="K154" s="25"/>
      <c r="N154" s="40">
        <f>SUM(D154:M154)</f>
        <v>0</v>
      </c>
    </row>
    <row r="155" spans="1:14" x14ac:dyDescent="0.3">
      <c r="B155" s="5" t="s">
        <v>26</v>
      </c>
      <c r="C155" s="9"/>
      <c r="E155" s="25" t="s">
        <v>44</v>
      </c>
      <c r="F155" s="25"/>
      <c r="G155" s="25"/>
      <c r="H155" s="25" t="s">
        <v>44</v>
      </c>
      <c r="I155" s="25"/>
      <c r="J155" s="25" t="s">
        <v>44</v>
      </c>
      <c r="K155" s="25" t="s">
        <v>44</v>
      </c>
      <c r="N155" s="36"/>
    </row>
    <row r="156" spans="1:14" x14ac:dyDescent="0.3">
      <c r="C156" s="9"/>
      <c r="E156" s="25"/>
      <c r="F156" s="25"/>
      <c r="G156" s="25"/>
      <c r="H156" s="25"/>
      <c r="I156" s="25"/>
      <c r="J156" s="25"/>
      <c r="K156" s="25"/>
      <c r="N156" s="36"/>
    </row>
    <row r="157" spans="1:14" x14ac:dyDescent="0.3">
      <c r="A157" s="1">
        <v>6</v>
      </c>
      <c r="B157" s="5" t="s">
        <v>13</v>
      </c>
      <c r="C157" s="8" t="s">
        <v>68</v>
      </c>
      <c r="E157" s="25"/>
      <c r="F157" s="25"/>
      <c r="G157" s="25"/>
      <c r="H157" s="25"/>
      <c r="I157" s="25"/>
      <c r="J157" s="25"/>
      <c r="K157" s="25"/>
      <c r="N157" s="36"/>
    </row>
    <row r="158" spans="1:14" x14ac:dyDescent="0.3">
      <c r="B158" s="5" t="s">
        <v>16</v>
      </c>
      <c r="C158" s="9">
        <v>2020</v>
      </c>
      <c r="E158" s="25"/>
      <c r="F158" s="25"/>
      <c r="G158" s="25"/>
      <c r="H158" s="25"/>
      <c r="I158" s="25"/>
      <c r="J158" s="25"/>
      <c r="K158" s="25"/>
      <c r="N158" s="36"/>
    </row>
    <row r="159" spans="1:14" x14ac:dyDescent="0.3">
      <c r="B159" s="5" t="s">
        <v>17</v>
      </c>
      <c r="C159" s="9" t="s">
        <v>69</v>
      </c>
      <c r="D159" s="17"/>
      <c r="E159" s="25"/>
      <c r="F159" s="25"/>
      <c r="G159" s="25"/>
      <c r="H159" s="25"/>
      <c r="I159" s="25"/>
      <c r="J159" s="25"/>
      <c r="K159" s="25"/>
      <c r="L159" s="17"/>
      <c r="M159" s="17"/>
      <c r="N159" s="36"/>
    </row>
    <row r="160" spans="1:14" x14ac:dyDescent="0.3">
      <c r="B160" s="5" t="s">
        <v>19</v>
      </c>
      <c r="C160" s="9" t="s">
        <v>41</v>
      </c>
      <c r="D160" s="17"/>
      <c r="E160" s="25"/>
      <c r="F160" s="25"/>
      <c r="G160" s="25"/>
      <c r="H160" s="25"/>
      <c r="I160" s="25"/>
      <c r="J160" s="25"/>
      <c r="K160" s="25"/>
      <c r="L160" s="17"/>
      <c r="M160" s="17"/>
      <c r="N160" s="36"/>
    </row>
    <row r="161" spans="1:14" x14ac:dyDescent="0.3">
      <c r="B161" s="5" t="s">
        <v>21</v>
      </c>
      <c r="C161" s="9" t="s">
        <v>65</v>
      </c>
      <c r="D161" s="17"/>
      <c r="E161" s="39"/>
      <c r="F161" s="39"/>
      <c r="G161" s="39"/>
      <c r="H161" s="39"/>
      <c r="I161" s="39"/>
      <c r="J161" s="39"/>
      <c r="K161" s="39"/>
      <c r="L161" s="17"/>
      <c r="M161" s="17"/>
      <c r="N161" s="36"/>
    </row>
    <row r="162" spans="1:14" x14ac:dyDescent="0.3">
      <c r="B162" s="5" t="s">
        <v>23</v>
      </c>
      <c r="C162" s="27"/>
      <c r="D162" s="17"/>
      <c r="E162" s="39">
        <v>4050000</v>
      </c>
      <c r="F162" s="39"/>
      <c r="G162" s="39"/>
      <c r="H162" s="39">
        <v>3250000</v>
      </c>
      <c r="I162" s="39"/>
      <c r="J162" s="39">
        <v>2300000</v>
      </c>
      <c r="K162" s="39">
        <v>5400000</v>
      </c>
      <c r="L162" s="39"/>
      <c r="M162" s="39"/>
      <c r="N162" s="40">
        <f>SUM(D162:M162)</f>
        <v>15000000</v>
      </c>
    </row>
    <row r="163" spans="1:14" x14ac:dyDescent="0.3">
      <c r="B163" s="5" t="s">
        <v>30</v>
      </c>
      <c r="C163" s="27"/>
      <c r="D163" s="39"/>
      <c r="E163" s="39">
        <v>3911490</v>
      </c>
      <c r="F163" s="39"/>
      <c r="G163" s="39"/>
      <c r="H163" s="39">
        <v>3138850</v>
      </c>
      <c r="I163" s="39"/>
      <c r="J163" s="39">
        <v>2221340</v>
      </c>
      <c r="K163" s="39">
        <v>5215320</v>
      </c>
      <c r="L163" s="39"/>
      <c r="M163" s="39"/>
      <c r="N163" s="40">
        <f>SUM(D163:M163)</f>
        <v>14487000</v>
      </c>
    </row>
    <row r="164" spans="1:14" x14ac:dyDescent="0.3">
      <c r="B164" s="5" t="s">
        <v>25</v>
      </c>
      <c r="C164" s="12"/>
      <c r="D164" s="17"/>
      <c r="E164" s="39"/>
      <c r="F164" s="39"/>
      <c r="G164" s="39"/>
      <c r="H164" s="39"/>
      <c r="I164" s="39"/>
      <c r="J164" s="39"/>
      <c r="K164" s="39"/>
      <c r="L164" s="17"/>
      <c r="M164" s="17"/>
      <c r="N164" s="40">
        <f>SUM(D164:M164)</f>
        <v>0</v>
      </c>
    </row>
    <row r="165" spans="1:14" x14ac:dyDescent="0.3">
      <c r="B165" s="5" t="s">
        <v>26</v>
      </c>
      <c r="C165" s="9"/>
      <c r="D165" s="17"/>
      <c r="E165" s="39" t="s">
        <v>44</v>
      </c>
      <c r="F165" s="39"/>
      <c r="G165" s="39"/>
      <c r="H165" s="39" t="s">
        <v>44</v>
      </c>
      <c r="I165" s="39"/>
      <c r="J165" s="39" t="s">
        <v>44</v>
      </c>
      <c r="K165" s="39" t="s">
        <v>44</v>
      </c>
      <c r="L165" s="17"/>
      <c r="M165" s="17"/>
      <c r="N165" s="36"/>
    </row>
    <row r="166" spans="1:14" x14ac:dyDescent="0.3">
      <c r="C166" s="9"/>
      <c r="E166" s="25"/>
      <c r="F166" s="25"/>
      <c r="G166" s="25"/>
      <c r="H166" s="25"/>
      <c r="I166" s="25"/>
      <c r="J166" s="25"/>
      <c r="K166" s="25"/>
      <c r="N166" s="36"/>
    </row>
    <row r="167" spans="1:14" x14ac:dyDescent="0.3">
      <c r="A167" s="1">
        <v>7</v>
      </c>
      <c r="B167" s="5" t="s">
        <v>13</v>
      </c>
      <c r="C167" s="8" t="s">
        <v>70</v>
      </c>
      <c r="E167" s="25"/>
      <c r="F167" s="25"/>
      <c r="G167" s="25"/>
      <c r="H167" s="25"/>
      <c r="I167" s="25"/>
      <c r="J167" s="25"/>
      <c r="K167" s="25"/>
      <c r="N167" s="36"/>
    </row>
    <row r="168" spans="1:14" x14ac:dyDescent="0.3">
      <c r="B168" s="5" t="s">
        <v>16</v>
      </c>
      <c r="C168" s="9">
        <v>2020</v>
      </c>
      <c r="E168" s="25"/>
      <c r="F168" s="25"/>
      <c r="G168" s="25"/>
      <c r="H168" s="25"/>
      <c r="I168" s="25"/>
      <c r="J168" s="25"/>
      <c r="K168" s="25"/>
      <c r="N168" s="36"/>
    </row>
    <row r="169" spans="1:14" x14ac:dyDescent="0.3">
      <c r="B169" s="5" t="s">
        <v>17</v>
      </c>
      <c r="C169" s="9" t="s">
        <v>71</v>
      </c>
      <c r="E169" s="25"/>
      <c r="F169" s="25"/>
      <c r="G169" s="25"/>
      <c r="H169" s="25"/>
      <c r="I169" s="25"/>
      <c r="J169" s="25"/>
      <c r="K169" s="25"/>
      <c r="N169" s="36"/>
    </row>
    <row r="170" spans="1:14" x14ac:dyDescent="0.3">
      <c r="B170" s="5" t="s">
        <v>19</v>
      </c>
      <c r="C170" s="9" t="s">
        <v>41</v>
      </c>
      <c r="E170" s="25"/>
      <c r="F170" s="25"/>
      <c r="G170" s="25"/>
      <c r="H170" s="25"/>
      <c r="I170" s="25"/>
      <c r="J170" s="25"/>
      <c r="K170" s="25"/>
      <c r="N170" s="36"/>
    </row>
    <row r="171" spans="1:14" x14ac:dyDescent="0.3">
      <c r="B171" s="5" t="s">
        <v>21</v>
      </c>
      <c r="C171" s="9" t="s">
        <v>34</v>
      </c>
      <c r="E171" s="25"/>
      <c r="F171" s="25"/>
      <c r="G171" s="25"/>
      <c r="H171" s="25"/>
      <c r="I171" s="25"/>
      <c r="J171" s="25"/>
      <c r="K171" s="25"/>
      <c r="N171" s="36"/>
    </row>
    <row r="172" spans="1:14" x14ac:dyDescent="0.3">
      <c r="B172" s="5" t="s">
        <v>23</v>
      </c>
      <c r="C172" s="27"/>
      <c r="D172" s="17"/>
      <c r="E172" s="39">
        <v>6750000</v>
      </c>
      <c r="F172" s="39"/>
      <c r="G172" s="39"/>
      <c r="H172" s="39">
        <v>5400000</v>
      </c>
      <c r="I172" s="39"/>
      <c r="J172" s="39">
        <v>3850000</v>
      </c>
      <c r="K172" s="39">
        <v>9000000</v>
      </c>
      <c r="L172" s="39"/>
      <c r="M172" s="39"/>
      <c r="N172" s="40">
        <f>SUM(D172:M172)</f>
        <v>25000000</v>
      </c>
    </row>
    <row r="173" spans="1:14" x14ac:dyDescent="0.3">
      <c r="B173" s="5" t="s">
        <v>30</v>
      </c>
      <c r="C173" s="27"/>
      <c r="D173" s="39"/>
      <c r="E173" s="39">
        <v>6579723</v>
      </c>
      <c r="F173" s="39"/>
      <c r="G173" s="39"/>
      <c r="H173" s="39">
        <v>5263778</v>
      </c>
      <c r="I173" s="39"/>
      <c r="J173" s="39">
        <v>3752880</v>
      </c>
      <c r="K173" s="39">
        <v>8772964</v>
      </c>
      <c r="L173" s="39"/>
      <c r="M173" s="39"/>
      <c r="N173" s="40">
        <f>SUM(D173:M173)</f>
        <v>24369345</v>
      </c>
    </row>
    <row r="174" spans="1:14" x14ac:dyDescent="0.3">
      <c r="B174" s="5" t="s">
        <v>25</v>
      </c>
      <c r="C174" s="12"/>
      <c r="D174" s="17"/>
      <c r="E174" s="39"/>
      <c r="F174" s="39"/>
      <c r="G174" s="39"/>
      <c r="H174" s="39"/>
      <c r="I174" s="39"/>
      <c r="J174" s="39"/>
      <c r="K174" s="39"/>
      <c r="L174" s="17"/>
      <c r="M174" s="17"/>
      <c r="N174" s="40">
        <f>SUM(D174:M174)</f>
        <v>0</v>
      </c>
    </row>
    <row r="175" spans="1:14" x14ac:dyDescent="0.3">
      <c r="B175" s="5" t="s">
        <v>26</v>
      </c>
      <c r="C175" s="9"/>
      <c r="E175" s="25" t="s">
        <v>44</v>
      </c>
      <c r="F175" s="25"/>
      <c r="G175" s="25"/>
      <c r="H175" s="25" t="s">
        <v>44</v>
      </c>
      <c r="I175" s="25"/>
      <c r="J175" s="25" t="s">
        <v>44</v>
      </c>
      <c r="K175" s="25" t="s">
        <v>44</v>
      </c>
      <c r="N175" s="36"/>
    </row>
    <row r="176" spans="1:14" x14ac:dyDescent="0.3">
      <c r="C176" s="9"/>
      <c r="E176" s="25"/>
      <c r="F176" s="25"/>
      <c r="G176" s="25"/>
      <c r="H176" s="25"/>
      <c r="I176" s="25"/>
      <c r="J176" s="25"/>
      <c r="K176" s="25"/>
      <c r="N176" s="36"/>
    </row>
    <row r="177" spans="1:14" x14ac:dyDescent="0.3">
      <c r="A177" s="1">
        <v>8</v>
      </c>
      <c r="B177" s="5" t="s">
        <v>13</v>
      </c>
      <c r="C177" s="8" t="s">
        <v>72</v>
      </c>
      <c r="E177" s="25"/>
      <c r="F177" s="25"/>
      <c r="G177" s="25"/>
      <c r="H177" s="25"/>
      <c r="I177" s="25"/>
      <c r="J177" s="25"/>
      <c r="K177" s="25"/>
      <c r="N177" s="36"/>
    </row>
    <row r="178" spans="1:14" x14ac:dyDescent="0.3">
      <c r="B178" s="5" t="s">
        <v>16</v>
      </c>
      <c r="C178" s="9">
        <v>2021</v>
      </c>
      <c r="N178" s="36"/>
    </row>
    <row r="179" spans="1:14" x14ac:dyDescent="0.3">
      <c r="B179" s="5" t="s">
        <v>17</v>
      </c>
      <c r="C179" s="9" t="s">
        <v>73</v>
      </c>
      <c r="N179" s="36"/>
    </row>
    <row r="180" spans="1:14" x14ac:dyDescent="0.3">
      <c r="B180" s="5" t="s">
        <v>19</v>
      </c>
      <c r="C180" s="9" t="s">
        <v>41</v>
      </c>
      <c r="N180" s="36"/>
    </row>
    <row r="181" spans="1:14" x14ac:dyDescent="0.3">
      <c r="B181" s="5" t="s">
        <v>21</v>
      </c>
      <c r="C181" s="9" t="s">
        <v>38</v>
      </c>
      <c r="N181" s="36"/>
    </row>
    <row r="182" spans="1:14" x14ac:dyDescent="0.3">
      <c r="B182" s="5" t="s">
        <v>23</v>
      </c>
      <c r="C182" s="9"/>
      <c r="E182" s="39">
        <v>24190000</v>
      </c>
      <c r="F182" s="39">
        <v>11090000</v>
      </c>
      <c r="G182" s="39">
        <v>25200000</v>
      </c>
      <c r="H182" s="39"/>
      <c r="I182" s="39"/>
      <c r="J182" s="39">
        <v>12100000</v>
      </c>
      <c r="K182" s="39">
        <v>14110000</v>
      </c>
      <c r="L182" s="39">
        <v>10080000</v>
      </c>
      <c r="M182" s="39">
        <v>28230000</v>
      </c>
      <c r="N182" s="40">
        <f t="shared" ref="N182:N214" si="3">SUM(D182:M182)</f>
        <v>125000000</v>
      </c>
    </row>
    <row r="183" spans="1:14" x14ac:dyDescent="0.3">
      <c r="B183" s="5" t="s">
        <v>30</v>
      </c>
      <c r="C183" s="9"/>
      <c r="D183" s="25"/>
      <c r="E183" s="39">
        <v>24190000</v>
      </c>
      <c r="F183" s="39">
        <v>11090000</v>
      </c>
      <c r="G183" s="39">
        <v>25200000</v>
      </c>
      <c r="H183" s="39"/>
      <c r="I183" s="39"/>
      <c r="J183" s="39">
        <v>12100000</v>
      </c>
      <c r="K183" s="39">
        <v>14110000</v>
      </c>
      <c r="L183" s="39">
        <v>10080000</v>
      </c>
      <c r="M183" s="39">
        <v>28230000</v>
      </c>
      <c r="N183" s="40">
        <f t="shared" si="3"/>
        <v>125000000</v>
      </c>
    </row>
    <row r="184" spans="1:14" x14ac:dyDescent="0.3">
      <c r="B184" s="5" t="s">
        <v>25</v>
      </c>
      <c r="C184" s="9"/>
      <c r="E184" s="25"/>
      <c r="F184" s="25"/>
      <c r="G184" s="25"/>
      <c r="H184" s="25"/>
      <c r="I184" s="25"/>
      <c r="J184" s="25"/>
      <c r="K184" s="25"/>
      <c r="L184" s="25"/>
      <c r="M184" s="25"/>
      <c r="N184" s="40">
        <f t="shared" si="3"/>
        <v>0</v>
      </c>
    </row>
    <row r="185" spans="1:14" x14ac:dyDescent="0.3">
      <c r="B185" s="5" t="s">
        <v>26</v>
      </c>
      <c r="C185" s="9"/>
      <c r="E185" s="39" t="s">
        <v>44</v>
      </c>
      <c r="F185" s="39" t="s">
        <v>44</v>
      </c>
      <c r="G185" s="39" t="s">
        <v>44</v>
      </c>
      <c r="H185" s="39"/>
      <c r="I185" s="39"/>
      <c r="J185" s="39" t="s">
        <v>44</v>
      </c>
      <c r="K185" s="39" t="s">
        <v>44</v>
      </c>
      <c r="L185" s="39" t="s">
        <v>44</v>
      </c>
      <c r="M185" s="39" t="s">
        <v>44</v>
      </c>
      <c r="N185" s="36"/>
    </row>
    <row r="186" spans="1:14" x14ac:dyDescent="0.3">
      <c r="C186" s="9"/>
      <c r="E186" s="39"/>
      <c r="F186" s="39"/>
      <c r="G186" s="39"/>
      <c r="H186" s="39"/>
      <c r="I186" s="39"/>
      <c r="J186" s="39"/>
      <c r="K186" s="39"/>
      <c r="L186" s="39"/>
      <c r="M186" s="39"/>
      <c r="N186" s="36"/>
    </row>
    <row r="187" spans="1:14" x14ac:dyDescent="0.3">
      <c r="A187" s="1">
        <v>9</v>
      </c>
      <c r="B187" s="5" t="s">
        <v>13</v>
      </c>
      <c r="C187" s="8" t="s">
        <v>74</v>
      </c>
      <c r="E187" s="39"/>
      <c r="F187" s="39"/>
      <c r="G187" s="39"/>
      <c r="H187" s="39"/>
      <c r="I187" s="39"/>
      <c r="J187" s="39"/>
      <c r="K187" s="39"/>
      <c r="L187" s="39"/>
      <c r="M187" s="39"/>
      <c r="N187" s="36"/>
    </row>
    <row r="188" spans="1:14" x14ac:dyDescent="0.3">
      <c r="B188" s="5" t="s">
        <v>16</v>
      </c>
      <c r="C188" s="9">
        <v>2020</v>
      </c>
      <c r="E188" s="39"/>
      <c r="F188" s="39"/>
      <c r="G188" s="39"/>
      <c r="H188" s="39"/>
      <c r="I188" s="39"/>
      <c r="J188" s="39"/>
      <c r="K188" s="39"/>
      <c r="L188" s="39"/>
      <c r="M188" s="39"/>
      <c r="N188" s="36"/>
    </row>
    <row r="189" spans="1:14" x14ac:dyDescent="0.3">
      <c r="B189" s="5" t="s">
        <v>17</v>
      </c>
      <c r="C189" s="9" t="s">
        <v>67</v>
      </c>
      <c r="E189" s="39"/>
      <c r="F189" s="39"/>
      <c r="G189" s="39"/>
      <c r="H189" s="39"/>
      <c r="I189" s="39"/>
      <c r="J189" s="39"/>
      <c r="K189" s="39"/>
      <c r="L189" s="39"/>
      <c r="M189" s="39"/>
      <c r="N189" s="36"/>
    </row>
    <row r="190" spans="1:14" x14ac:dyDescent="0.3">
      <c r="B190" s="5" t="s">
        <v>19</v>
      </c>
      <c r="C190" s="9" t="s">
        <v>33</v>
      </c>
      <c r="E190" s="39"/>
      <c r="F190" s="39"/>
      <c r="G190" s="39"/>
      <c r="H190" s="39"/>
      <c r="I190" s="39"/>
      <c r="J190" s="39"/>
      <c r="K190" s="39"/>
      <c r="L190" s="39"/>
      <c r="M190" s="39"/>
      <c r="N190" s="36"/>
    </row>
    <row r="191" spans="1:14" x14ac:dyDescent="0.3">
      <c r="B191" s="5" t="s">
        <v>21</v>
      </c>
      <c r="C191" s="9" t="s">
        <v>38</v>
      </c>
      <c r="E191" s="39"/>
      <c r="F191" s="39"/>
      <c r="G191" s="39"/>
      <c r="H191" s="39"/>
      <c r="I191" s="39"/>
      <c r="J191" s="39"/>
      <c r="K191" s="39"/>
      <c r="L191" s="39"/>
      <c r="M191" s="39"/>
      <c r="N191" s="36"/>
    </row>
    <row r="192" spans="1:14" x14ac:dyDescent="0.3">
      <c r="B192" s="5" t="s">
        <v>23</v>
      </c>
      <c r="C192" s="9"/>
      <c r="E192" s="39">
        <v>19360000</v>
      </c>
      <c r="F192" s="39">
        <v>8870000</v>
      </c>
      <c r="G192" s="39">
        <v>20160000</v>
      </c>
      <c r="H192" s="39"/>
      <c r="I192" s="39"/>
      <c r="J192" s="39">
        <v>9680000</v>
      </c>
      <c r="K192" s="39">
        <v>11290000</v>
      </c>
      <c r="L192" s="39">
        <v>8060000</v>
      </c>
      <c r="M192" s="39">
        <v>22580000</v>
      </c>
      <c r="N192" s="40">
        <f t="shared" si="3"/>
        <v>100000000</v>
      </c>
    </row>
    <row r="193" spans="1:14" x14ac:dyDescent="0.3">
      <c r="B193" s="5" t="s">
        <v>30</v>
      </c>
      <c r="C193" s="9"/>
      <c r="D193" s="25"/>
      <c r="E193" s="39">
        <v>18275840</v>
      </c>
      <c r="F193" s="39">
        <v>8373280</v>
      </c>
      <c r="G193" s="39">
        <v>19031040</v>
      </c>
      <c r="H193" s="39"/>
      <c r="I193" s="39"/>
      <c r="J193" s="39">
        <v>9137920</v>
      </c>
      <c r="K193" s="39">
        <v>10657760</v>
      </c>
      <c r="L193" s="39">
        <v>7608640</v>
      </c>
      <c r="M193" s="39">
        <v>21315520</v>
      </c>
      <c r="N193" s="40">
        <f t="shared" si="3"/>
        <v>94400000</v>
      </c>
    </row>
    <row r="194" spans="1:14" x14ac:dyDescent="0.3">
      <c r="B194" s="5" t="s">
        <v>25</v>
      </c>
      <c r="C194" s="9"/>
      <c r="E194" s="25"/>
      <c r="F194" s="25"/>
      <c r="G194" s="25"/>
      <c r="H194" s="25"/>
      <c r="I194" s="25"/>
      <c r="J194" s="25"/>
      <c r="K194" s="25"/>
      <c r="L194" s="25"/>
      <c r="M194" s="25"/>
      <c r="N194" s="40">
        <f t="shared" si="3"/>
        <v>0</v>
      </c>
    </row>
    <row r="195" spans="1:14" x14ac:dyDescent="0.3">
      <c r="B195" s="5" t="s">
        <v>26</v>
      </c>
      <c r="C195" s="9"/>
      <c r="E195" s="39" t="s">
        <v>44</v>
      </c>
      <c r="F195" s="39" t="s">
        <v>44</v>
      </c>
      <c r="G195" s="39" t="s">
        <v>44</v>
      </c>
      <c r="H195" s="39"/>
      <c r="I195" s="39"/>
      <c r="J195" s="39" t="s">
        <v>44</v>
      </c>
      <c r="K195" s="39" t="s">
        <v>44</v>
      </c>
      <c r="L195" s="39" t="s">
        <v>44</v>
      </c>
      <c r="M195" s="39" t="s">
        <v>44</v>
      </c>
      <c r="N195" s="36"/>
    </row>
    <row r="196" spans="1:14" x14ac:dyDescent="0.3">
      <c r="C196" s="9"/>
      <c r="E196" s="39"/>
      <c r="F196" s="39"/>
      <c r="G196" s="39"/>
      <c r="H196" s="39"/>
      <c r="I196" s="39"/>
      <c r="J196" s="39"/>
      <c r="K196" s="39"/>
      <c r="L196" s="39"/>
      <c r="M196" s="39"/>
      <c r="N196" s="36"/>
    </row>
    <row r="197" spans="1:14" x14ac:dyDescent="0.3">
      <c r="A197" s="1">
        <v>10</v>
      </c>
      <c r="B197" s="5" t="s">
        <v>13</v>
      </c>
      <c r="C197" s="8" t="s">
        <v>75</v>
      </c>
      <c r="E197" s="39"/>
      <c r="F197" s="39"/>
      <c r="G197" s="39"/>
      <c r="H197" s="39"/>
      <c r="I197" s="39"/>
      <c r="J197" s="39"/>
      <c r="K197" s="39"/>
      <c r="L197" s="39"/>
      <c r="M197" s="39"/>
      <c r="N197" s="36"/>
    </row>
    <row r="198" spans="1:14" x14ac:dyDescent="0.3">
      <c r="B198" s="5" t="s">
        <v>16</v>
      </c>
      <c r="C198" s="9">
        <v>2020</v>
      </c>
      <c r="E198" s="39"/>
      <c r="F198" s="39"/>
      <c r="G198" s="39"/>
      <c r="H198" s="39"/>
      <c r="I198" s="39"/>
      <c r="J198" s="39"/>
      <c r="K198" s="39"/>
      <c r="L198" s="39"/>
      <c r="M198" s="39"/>
      <c r="N198" s="36"/>
    </row>
    <row r="199" spans="1:14" x14ac:dyDescent="0.3">
      <c r="B199" s="5" t="s">
        <v>17</v>
      </c>
      <c r="C199" s="9" t="s">
        <v>67</v>
      </c>
      <c r="E199" s="39"/>
      <c r="F199" s="39"/>
      <c r="G199" s="39"/>
      <c r="H199" s="39"/>
      <c r="I199" s="39"/>
      <c r="J199" s="39"/>
      <c r="K199" s="39"/>
      <c r="L199" s="39"/>
      <c r="M199" s="39"/>
      <c r="N199" s="36"/>
    </row>
    <row r="200" spans="1:14" x14ac:dyDescent="0.3">
      <c r="B200" s="5" t="s">
        <v>19</v>
      </c>
      <c r="C200" s="9" t="s">
        <v>41</v>
      </c>
      <c r="E200" s="39"/>
      <c r="F200" s="39"/>
      <c r="G200" s="39"/>
      <c r="H200" s="39"/>
      <c r="I200" s="39"/>
      <c r="J200" s="39"/>
      <c r="K200" s="39"/>
      <c r="L200" s="39"/>
      <c r="M200" s="39"/>
      <c r="N200" s="36"/>
    </row>
    <row r="201" spans="1:14" x14ac:dyDescent="0.3">
      <c r="B201" s="5" t="s">
        <v>21</v>
      </c>
      <c r="C201" s="9" t="s">
        <v>65</v>
      </c>
      <c r="E201" s="39"/>
      <c r="F201" s="39"/>
      <c r="G201" s="39"/>
      <c r="H201" s="39"/>
      <c r="I201" s="39"/>
      <c r="J201" s="39"/>
      <c r="K201" s="39"/>
      <c r="L201" s="39"/>
      <c r="M201" s="39"/>
      <c r="N201" s="36"/>
    </row>
    <row r="202" spans="1:14" x14ac:dyDescent="0.3">
      <c r="B202" s="5" t="s">
        <v>23</v>
      </c>
      <c r="C202" s="9"/>
      <c r="E202" s="39">
        <v>9680000</v>
      </c>
      <c r="F202" s="39">
        <v>4440000</v>
      </c>
      <c r="G202" s="39">
        <v>10080000</v>
      </c>
      <c r="H202" s="39"/>
      <c r="I202" s="39"/>
      <c r="J202" s="39">
        <v>4840000</v>
      </c>
      <c r="K202" s="39">
        <v>5650000</v>
      </c>
      <c r="L202" s="39">
        <v>4030000</v>
      </c>
      <c r="M202" s="39">
        <v>11280000</v>
      </c>
      <c r="N202" s="40">
        <f t="shared" si="3"/>
        <v>50000000</v>
      </c>
    </row>
    <row r="203" spans="1:14" x14ac:dyDescent="0.3">
      <c r="B203" s="5" t="s">
        <v>30</v>
      </c>
      <c r="C203" s="9"/>
      <c r="D203" s="25"/>
      <c r="E203" s="39">
        <v>9680000</v>
      </c>
      <c r="F203" s="39">
        <v>4440000</v>
      </c>
      <c r="G203" s="39">
        <v>10080000</v>
      </c>
      <c r="H203" s="39"/>
      <c r="I203" s="39"/>
      <c r="J203" s="39">
        <v>4840000</v>
      </c>
      <c r="K203" s="39">
        <v>5650000</v>
      </c>
      <c r="L203" s="39">
        <v>4030000</v>
      </c>
      <c r="M203" s="39">
        <v>11280000</v>
      </c>
      <c r="N203" s="40">
        <f t="shared" si="3"/>
        <v>50000000</v>
      </c>
    </row>
    <row r="204" spans="1:14" x14ac:dyDescent="0.3">
      <c r="B204" s="5" t="s">
        <v>25</v>
      </c>
      <c r="C204" s="9"/>
      <c r="E204" s="25"/>
      <c r="F204" s="25"/>
      <c r="G204" s="25"/>
      <c r="H204" s="25"/>
      <c r="I204" s="25"/>
      <c r="J204" s="25"/>
      <c r="K204" s="25"/>
      <c r="L204" s="25"/>
      <c r="M204" s="25"/>
      <c r="N204" s="40">
        <f t="shared" si="3"/>
        <v>0</v>
      </c>
    </row>
    <row r="205" spans="1:14" x14ac:dyDescent="0.3">
      <c r="B205" s="5" t="s">
        <v>26</v>
      </c>
      <c r="C205" s="9"/>
      <c r="E205" s="39" t="s">
        <v>44</v>
      </c>
      <c r="F205" s="39" t="s">
        <v>44</v>
      </c>
      <c r="G205" s="39" t="s">
        <v>44</v>
      </c>
      <c r="H205" s="39"/>
      <c r="I205" s="39"/>
      <c r="J205" s="39" t="s">
        <v>44</v>
      </c>
      <c r="K205" s="39" t="s">
        <v>44</v>
      </c>
      <c r="L205" s="39" t="s">
        <v>44</v>
      </c>
      <c r="M205" s="39" t="s">
        <v>44</v>
      </c>
      <c r="N205" s="40"/>
    </row>
    <row r="206" spans="1:14" x14ac:dyDescent="0.3">
      <c r="C206" s="9"/>
      <c r="E206" s="39"/>
      <c r="F206" s="39"/>
      <c r="G206" s="39"/>
      <c r="H206" s="39"/>
      <c r="I206" s="39"/>
      <c r="J206" s="39"/>
      <c r="K206" s="39"/>
      <c r="L206" s="39"/>
      <c r="M206" s="39"/>
      <c r="N206" s="40"/>
    </row>
    <row r="207" spans="1:14" x14ac:dyDescent="0.3">
      <c r="A207" s="1">
        <v>11</v>
      </c>
      <c r="B207" s="5" t="s">
        <v>13</v>
      </c>
      <c r="C207" s="8" t="s">
        <v>76</v>
      </c>
      <c r="E207" s="17"/>
      <c r="F207" s="17"/>
      <c r="G207" s="17"/>
      <c r="H207" s="17"/>
      <c r="I207" s="17"/>
      <c r="J207" s="17"/>
      <c r="K207" s="17"/>
      <c r="L207" s="17"/>
      <c r="M207" s="17"/>
      <c r="N207" s="40"/>
    </row>
    <row r="208" spans="1:14" x14ac:dyDescent="0.3">
      <c r="B208" s="5" t="s">
        <v>16</v>
      </c>
      <c r="C208" s="9">
        <v>2020</v>
      </c>
      <c r="D208" s="25"/>
      <c r="E208" s="39"/>
      <c r="F208" s="39"/>
      <c r="G208" s="39"/>
      <c r="H208" s="39"/>
      <c r="I208" s="39"/>
      <c r="J208" s="39"/>
      <c r="K208" s="39"/>
      <c r="L208" s="39"/>
      <c r="M208" s="39"/>
      <c r="N208" s="40"/>
    </row>
    <row r="209" spans="1:14" x14ac:dyDescent="0.3">
      <c r="B209" s="5" t="s">
        <v>17</v>
      </c>
      <c r="C209" s="9" t="s">
        <v>77</v>
      </c>
      <c r="D209" s="25"/>
      <c r="E209" s="39"/>
      <c r="F209" s="39"/>
      <c r="G209" s="39"/>
      <c r="H209" s="39"/>
      <c r="I209" s="39"/>
      <c r="J209" s="39"/>
      <c r="K209" s="39"/>
      <c r="L209" s="39"/>
      <c r="M209" s="39"/>
      <c r="N209" s="40"/>
    </row>
    <row r="210" spans="1:14" x14ac:dyDescent="0.3">
      <c r="B210" s="5" t="s">
        <v>19</v>
      </c>
      <c r="C210" s="9" t="s">
        <v>41</v>
      </c>
      <c r="D210" s="25"/>
      <c r="E210" s="39"/>
      <c r="F210" s="39"/>
      <c r="G210" s="39"/>
      <c r="H210" s="39"/>
      <c r="I210" s="39"/>
      <c r="J210" s="39"/>
      <c r="K210" s="39"/>
      <c r="L210" s="39"/>
      <c r="M210" s="39"/>
      <c r="N210" s="40"/>
    </row>
    <row r="211" spans="1:14" x14ac:dyDescent="0.3">
      <c r="B211" s="5" t="s">
        <v>21</v>
      </c>
      <c r="C211" s="9" t="s">
        <v>38</v>
      </c>
      <c r="D211" s="25"/>
      <c r="E211" s="39"/>
      <c r="F211" s="39"/>
      <c r="G211" s="39"/>
      <c r="H211" s="39"/>
      <c r="I211" s="39"/>
      <c r="J211" s="39"/>
      <c r="K211" s="39"/>
      <c r="L211" s="39"/>
      <c r="M211" s="39"/>
      <c r="N211" s="40"/>
    </row>
    <row r="212" spans="1:14" x14ac:dyDescent="0.3">
      <c r="B212" s="5" t="s">
        <v>23</v>
      </c>
      <c r="C212" s="9"/>
      <c r="D212" s="25"/>
      <c r="E212" s="39">
        <v>9680000</v>
      </c>
      <c r="F212" s="39">
        <v>4440000</v>
      </c>
      <c r="G212" s="39">
        <v>10080000</v>
      </c>
      <c r="H212" s="39"/>
      <c r="I212" s="39"/>
      <c r="J212" s="39">
        <v>4840000</v>
      </c>
      <c r="K212" s="39">
        <v>5650000</v>
      </c>
      <c r="L212" s="39">
        <v>4030000</v>
      </c>
      <c r="M212" s="39">
        <v>11280000</v>
      </c>
      <c r="N212" s="40">
        <f t="shared" si="3"/>
        <v>50000000</v>
      </c>
    </row>
    <row r="213" spans="1:14" x14ac:dyDescent="0.3">
      <c r="B213" s="5" t="s">
        <v>30</v>
      </c>
      <c r="C213" s="9"/>
      <c r="D213" s="25"/>
      <c r="E213" s="39">
        <v>9543075</v>
      </c>
      <c r="F213" s="39">
        <v>4377194</v>
      </c>
      <c r="G213" s="39">
        <v>9937419</v>
      </c>
      <c r="H213" s="39"/>
      <c r="I213" s="39"/>
      <c r="J213" s="39">
        <v>4771536</v>
      </c>
      <c r="K213" s="39">
        <v>5570078</v>
      </c>
      <c r="L213" s="39">
        <v>3972995</v>
      </c>
      <c r="M213" s="39">
        <v>11120444</v>
      </c>
      <c r="N213" s="40">
        <f t="shared" si="3"/>
        <v>49292741</v>
      </c>
    </row>
    <row r="214" spans="1:14" x14ac:dyDescent="0.3">
      <c r="B214" s="5" t="s">
        <v>25</v>
      </c>
      <c r="C214" s="9"/>
      <c r="D214" s="25"/>
      <c r="E214" s="25"/>
      <c r="F214" s="25"/>
      <c r="G214" s="25"/>
      <c r="H214" s="25"/>
      <c r="I214" s="25"/>
      <c r="J214" s="25"/>
      <c r="K214" s="25"/>
      <c r="L214" s="25"/>
      <c r="M214" s="25"/>
      <c r="N214" s="40">
        <f t="shared" si="3"/>
        <v>0</v>
      </c>
    </row>
    <row r="215" spans="1:14" x14ac:dyDescent="0.3">
      <c r="B215" s="5" t="s">
        <v>26</v>
      </c>
      <c r="C215" s="9"/>
      <c r="D215" s="25"/>
      <c r="E215" s="39" t="s">
        <v>44</v>
      </c>
      <c r="F215" s="39" t="s">
        <v>44</v>
      </c>
      <c r="G215" s="39" t="s">
        <v>44</v>
      </c>
      <c r="H215" s="39"/>
      <c r="I215" s="39"/>
      <c r="J215" s="39" t="s">
        <v>44</v>
      </c>
      <c r="K215" s="39" t="s">
        <v>44</v>
      </c>
      <c r="L215" s="39" t="s">
        <v>44</v>
      </c>
      <c r="M215" s="39" t="s">
        <v>44</v>
      </c>
      <c r="N215" s="40"/>
    </row>
    <row r="216" spans="1:14" x14ac:dyDescent="0.3">
      <c r="C216" s="9"/>
      <c r="D216" s="25"/>
      <c r="E216" s="39"/>
      <c r="F216" s="39"/>
      <c r="G216" s="39"/>
      <c r="H216" s="39"/>
      <c r="I216" s="39"/>
      <c r="J216" s="39"/>
      <c r="K216" s="39"/>
      <c r="L216" s="39"/>
      <c r="M216" s="39"/>
      <c r="N216" s="40"/>
    </row>
    <row r="217" spans="1:14" x14ac:dyDescent="0.3">
      <c r="B217" s="6" t="s">
        <v>141</v>
      </c>
      <c r="C217" s="9"/>
      <c r="D217" s="25"/>
      <c r="E217" s="39"/>
      <c r="F217" s="39"/>
      <c r="G217" s="39"/>
      <c r="H217" s="39"/>
      <c r="I217" s="39"/>
      <c r="J217" s="39"/>
      <c r="K217" s="39"/>
      <c r="L217" s="39"/>
      <c r="M217" s="39"/>
      <c r="N217" s="36"/>
    </row>
    <row r="218" spans="1:14" x14ac:dyDescent="0.3">
      <c r="C218" s="9"/>
      <c r="D218" s="25"/>
      <c r="E218" s="39"/>
      <c r="F218" s="39"/>
      <c r="G218" s="39"/>
      <c r="H218" s="39"/>
      <c r="I218" s="39"/>
      <c r="J218" s="39"/>
      <c r="K218" s="39"/>
      <c r="L218" s="39"/>
      <c r="M218" s="39"/>
      <c r="N218" s="36"/>
    </row>
    <row r="219" spans="1:14" x14ac:dyDescent="0.3">
      <c r="A219" s="1">
        <v>1</v>
      </c>
      <c r="B219" s="5" t="s">
        <v>13</v>
      </c>
      <c r="C219" s="8" t="s">
        <v>142</v>
      </c>
      <c r="E219" s="17"/>
      <c r="F219" s="17"/>
      <c r="G219" s="17"/>
      <c r="H219" s="17"/>
      <c r="I219" s="17"/>
      <c r="J219" s="17"/>
      <c r="K219" s="17"/>
      <c r="L219" s="17"/>
      <c r="M219" s="17"/>
      <c r="N219" s="36"/>
    </row>
    <row r="220" spans="1:14" x14ac:dyDescent="0.3">
      <c r="B220" s="5" t="s">
        <v>16</v>
      </c>
      <c r="C220" s="9">
        <v>2021</v>
      </c>
      <c r="E220" s="17"/>
      <c r="F220" s="17"/>
      <c r="G220" s="17"/>
      <c r="H220" s="17"/>
      <c r="I220" s="17"/>
      <c r="J220" s="17"/>
      <c r="K220" s="17"/>
      <c r="L220" s="17"/>
      <c r="M220" s="17"/>
      <c r="N220" s="36"/>
    </row>
    <row r="221" spans="1:14" x14ac:dyDescent="0.3">
      <c r="B221" s="5" t="s">
        <v>17</v>
      </c>
      <c r="C221" s="9" t="s">
        <v>143</v>
      </c>
      <c r="E221" s="17"/>
      <c r="F221" s="17"/>
      <c r="G221" s="17"/>
      <c r="H221" s="17"/>
      <c r="I221" s="17"/>
      <c r="J221" s="17"/>
      <c r="K221" s="17"/>
      <c r="L221" s="17"/>
      <c r="M221" s="17"/>
      <c r="N221" s="36"/>
    </row>
    <row r="222" spans="1:14" x14ac:dyDescent="0.3">
      <c r="B222" s="5" t="s">
        <v>19</v>
      </c>
      <c r="C222" s="9" t="s">
        <v>41</v>
      </c>
      <c r="E222" s="17"/>
      <c r="F222" s="17"/>
      <c r="G222" s="17"/>
      <c r="H222" s="17"/>
      <c r="I222" s="17"/>
      <c r="J222" s="17"/>
      <c r="K222" s="17"/>
      <c r="L222" s="17"/>
      <c r="M222" s="17"/>
      <c r="N222" s="36"/>
    </row>
    <row r="223" spans="1:14" x14ac:dyDescent="0.3">
      <c r="B223" s="5" t="s">
        <v>21</v>
      </c>
      <c r="C223" s="9" t="s">
        <v>34</v>
      </c>
      <c r="E223" s="17"/>
      <c r="F223" s="17"/>
      <c r="G223" s="17"/>
      <c r="H223" s="17"/>
      <c r="I223" s="17"/>
      <c r="J223" s="17"/>
      <c r="K223" s="17"/>
      <c r="L223" s="17"/>
      <c r="M223" s="17"/>
      <c r="N223" s="36"/>
    </row>
    <row r="224" spans="1:14" x14ac:dyDescent="0.3">
      <c r="B224" s="5" t="s">
        <v>23</v>
      </c>
      <c r="C224" s="9"/>
      <c r="D224" s="39">
        <v>245000000</v>
      </c>
      <c r="E224" s="39">
        <v>130000000</v>
      </c>
      <c r="F224" s="39">
        <v>100000000</v>
      </c>
      <c r="G224" s="39">
        <v>100000000</v>
      </c>
      <c r="H224" s="39"/>
      <c r="I224" s="39"/>
      <c r="J224" s="39">
        <v>120000000</v>
      </c>
      <c r="K224" s="39">
        <v>70000000</v>
      </c>
      <c r="L224" s="39"/>
      <c r="M224" s="45">
        <v>180000000</v>
      </c>
      <c r="N224" s="41">
        <f>SUM(D224:M224)</f>
        <v>945000000</v>
      </c>
    </row>
    <row r="225" spans="1:15" x14ac:dyDescent="0.3">
      <c r="B225" s="5" t="s">
        <v>30</v>
      </c>
      <c r="C225" s="9"/>
      <c r="D225" s="39">
        <v>245000000</v>
      </c>
      <c r="E225" s="39">
        <v>130000000</v>
      </c>
      <c r="F225" s="39">
        <v>100000000</v>
      </c>
      <c r="G225" s="39">
        <v>100000000</v>
      </c>
      <c r="H225" s="39"/>
      <c r="I225" s="39"/>
      <c r="J225" s="39">
        <v>120000000</v>
      </c>
      <c r="K225" s="39">
        <v>70000000</v>
      </c>
      <c r="L225" s="39"/>
      <c r="M225" s="45">
        <v>180000000</v>
      </c>
      <c r="N225" s="41">
        <f t="shared" ref="N225:N226" si="4">SUM(D225:M225)</f>
        <v>945000000</v>
      </c>
    </row>
    <row r="226" spans="1:15" x14ac:dyDescent="0.3">
      <c r="B226" s="5" t="s">
        <v>25</v>
      </c>
      <c r="C226" s="9"/>
      <c r="E226" s="17"/>
      <c r="F226" s="17"/>
      <c r="G226" s="17"/>
      <c r="H226" s="17"/>
      <c r="I226" s="17"/>
      <c r="J226" s="17"/>
      <c r="K226" s="17"/>
      <c r="L226" s="17"/>
      <c r="M226" s="17"/>
      <c r="N226" s="40">
        <f t="shared" si="4"/>
        <v>0</v>
      </c>
    </row>
    <row r="227" spans="1:15" x14ac:dyDescent="0.3">
      <c r="B227" s="5" t="s">
        <v>26</v>
      </c>
      <c r="C227" s="9"/>
      <c r="D227" s="25" t="s">
        <v>44</v>
      </c>
      <c r="E227" s="25" t="s">
        <v>44</v>
      </c>
      <c r="F227" s="25" t="s">
        <v>44</v>
      </c>
      <c r="G227" s="25" t="s">
        <v>44</v>
      </c>
      <c r="H227" s="25"/>
      <c r="I227" s="25"/>
      <c r="J227" s="25" t="s">
        <v>44</v>
      </c>
      <c r="K227" s="25" t="s">
        <v>44</v>
      </c>
      <c r="L227" s="25"/>
      <c r="M227" s="25" t="s">
        <v>44</v>
      </c>
      <c r="N227" s="36"/>
    </row>
    <row r="228" spans="1:15" x14ac:dyDescent="0.3">
      <c r="C228" s="9"/>
      <c r="N228" s="36"/>
    </row>
    <row r="229" spans="1:15" x14ac:dyDescent="0.3">
      <c r="B229" s="47" t="s">
        <v>145</v>
      </c>
      <c r="N229" s="36"/>
    </row>
    <row r="230" spans="1:15" ht="27.65" customHeight="1" x14ac:dyDescent="0.3">
      <c r="A230" s="7">
        <v>1</v>
      </c>
      <c r="B230" s="35" t="s">
        <v>13</v>
      </c>
      <c r="C230" s="8" t="s">
        <v>78</v>
      </c>
      <c r="N230" s="36"/>
    </row>
    <row r="231" spans="1:15" x14ac:dyDescent="0.3">
      <c r="B231" s="5" t="s">
        <v>21</v>
      </c>
      <c r="C231" s="4" t="s">
        <v>34</v>
      </c>
      <c r="G231" s="17"/>
      <c r="N231" s="36"/>
      <c r="O231" s="56"/>
    </row>
    <row r="232" spans="1:15" x14ac:dyDescent="0.3">
      <c r="B232" s="5" t="s">
        <v>79</v>
      </c>
      <c r="C232" s="15"/>
      <c r="D232" s="25"/>
      <c r="E232" s="25"/>
      <c r="F232" s="25"/>
      <c r="G232" s="39">
        <v>2183734</v>
      </c>
      <c r="H232" s="25"/>
      <c r="I232" s="25"/>
      <c r="J232" s="39">
        <v>211730</v>
      </c>
      <c r="K232" s="25"/>
      <c r="L232" s="39">
        <v>1001376</v>
      </c>
      <c r="M232" s="25"/>
      <c r="N232" s="40">
        <f t="shared" ref="N232:N377" si="5">SUM(D232:M232)</f>
        <v>3396840</v>
      </c>
      <c r="O232" s="56"/>
    </row>
    <row r="233" spans="1:15" x14ac:dyDescent="0.3">
      <c r="B233" s="5" t="s">
        <v>25</v>
      </c>
      <c r="C233" s="15"/>
      <c r="D233" s="25"/>
      <c r="E233" s="25"/>
      <c r="F233" s="25"/>
      <c r="G233" s="39">
        <v>10837199</v>
      </c>
      <c r="H233" s="25"/>
      <c r="I233" s="25"/>
      <c r="J233" s="39">
        <v>1206143</v>
      </c>
      <c r="K233" s="25"/>
      <c r="L233" s="39">
        <v>5043631</v>
      </c>
      <c r="M233" s="25"/>
      <c r="N233" s="40">
        <f t="shared" si="5"/>
        <v>17086973</v>
      </c>
    </row>
    <row r="234" spans="1:15" x14ac:dyDescent="0.3">
      <c r="B234" s="5" t="s">
        <v>26</v>
      </c>
      <c r="G234" s="39" t="s">
        <v>44</v>
      </c>
      <c r="H234" s="25"/>
      <c r="I234" s="25"/>
      <c r="J234" s="25" t="s">
        <v>44</v>
      </c>
      <c r="K234" s="25"/>
      <c r="L234" s="25" t="s">
        <v>44</v>
      </c>
      <c r="N234" s="40">
        <f t="shared" si="5"/>
        <v>0</v>
      </c>
    </row>
    <row r="235" spans="1:15" ht="16.5" x14ac:dyDescent="0.3">
      <c r="E235" s="20"/>
      <c r="F235" s="21"/>
      <c r="G235" s="17"/>
      <c r="N235" s="36"/>
    </row>
    <row r="236" spans="1:15" ht="27" x14ac:dyDescent="0.3">
      <c r="A236" s="7">
        <v>2</v>
      </c>
      <c r="B236" s="35" t="s">
        <v>13</v>
      </c>
      <c r="C236" s="8" t="s">
        <v>80</v>
      </c>
      <c r="D236" s="22"/>
      <c r="E236" s="28"/>
      <c r="G236" s="17"/>
      <c r="N236" s="36"/>
    </row>
    <row r="237" spans="1:15" ht="14.5" x14ac:dyDescent="0.3">
      <c r="B237" s="5" t="s">
        <v>21</v>
      </c>
      <c r="C237" s="4" t="s">
        <v>34</v>
      </c>
      <c r="E237" s="28"/>
      <c r="G237" s="17"/>
      <c r="N237" s="36"/>
    </row>
    <row r="238" spans="1:15" x14ac:dyDescent="0.3">
      <c r="B238" s="5" t="s">
        <v>79</v>
      </c>
      <c r="C238" s="15"/>
      <c r="D238" s="25"/>
      <c r="E238" s="39">
        <v>6372343</v>
      </c>
      <c r="F238" s="25"/>
      <c r="G238" s="39">
        <v>7880009</v>
      </c>
      <c r="H238" s="25"/>
      <c r="I238" s="25"/>
      <c r="J238" s="25"/>
      <c r="K238" s="25"/>
      <c r="L238" s="25"/>
      <c r="M238" s="25"/>
      <c r="N238" s="40">
        <f t="shared" si="5"/>
        <v>14252352</v>
      </c>
    </row>
    <row r="239" spans="1:15" x14ac:dyDescent="0.3">
      <c r="B239" s="5" t="s">
        <v>25</v>
      </c>
      <c r="C239" s="15"/>
      <c r="D239" s="25"/>
      <c r="E239" s="39">
        <v>2342481</v>
      </c>
      <c r="F239" s="25"/>
      <c r="G239" s="39">
        <v>3781847</v>
      </c>
      <c r="H239" s="25"/>
      <c r="I239" s="25"/>
      <c r="J239" s="25"/>
      <c r="K239" s="25"/>
      <c r="L239" s="25"/>
      <c r="M239" s="25"/>
      <c r="N239" s="40">
        <f t="shared" si="5"/>
        <v>6124328</v>
      </c>
    </row>
    <row r="240" spans="1:15" x14ac:dyDescent="0.3">
      <c r="B240" s="5" t="s">
        <v>26</v>
      </c>
      <c r="E240" s="39" t="s">
        <v>44</v>
      </c>
      <c r="F240" s="25"/>
      <c r="G240" s="39" t="s">
        <v>44</v>
      </c>
      <c r="H240" s="25"/>
      <c r="I240" s="25"/>
      <c r="J240" s="25"/>
      <c r="K240" s="25"/>
      <c r="L240" s="25"/>
      <c r="M240" s="25"/>
      <c r="N240" s="40">
        <f t="shared" si="5"/>
        <v>0</v>
      </c>
    </row>
    <row r="241" spans="1:14" ht="14.5" x14ac:dyDescent="0.3">
      <c r="E241" s="48"/>
      <c r="F241" s="25"/>
      <c r="G241" s="39"/>
      <c r="H241" s="25"/>
      <c r="I241" s="25"/>
      <c r="J241" s="25"/>
      <c r="K241" s="25"/>
      <c r="L241" s="25"/>
      <c r="M241" s="25"/>
      <c r="N241" s="40"/>
    </row>
    <row r="242" spans="1:14" ht="14.5" x14ac:dyDescent="0.3">
      <c r="A242" s="7">
        <v>3</v>
      </c>
      <c r="B242" s="35" t="s">
        <v>13</v>
      </c>
      <c r="C242" s="8" t="s">
        <v>81</v>
      </c>
      <c r="E242" s="28"/>
      <c r="G242" s="17"/>
      <c r="N242" s="36"/>
    </row>
    <row r="243" spans="1:14" ht="14.5" x14ac:dyDescent="0.3">
      <c r="B243" s="5" t="s">
        <v>21</v>
      </c>
      <c r="C243" s="4" t="s">
        <v>34</v>
      </c>
      <c r="E243" s="28"/>
      <c r="G243" s="17"/>
      <c r="N243" s="36"/>
    </row>
    <row r="244" spans="1:14" x14ac:dyDescent="0.3">
      <c r="B244" s="5" t="s">
        <v>79</v>
      </c>
      <c r="C244" s="15"/>
      <c r="D244" s="25"/>
      <c r="E244" s="39">
        <v>4896591</v>
      </c>
      <c r="F244" s="25"/>
      <c r="G244" s="39">
        <v>14572303</v>
      </c>
      <c r="H244" s="25"/>
      <c r="I244" s="25"/>
      <c r="J244" s="25"/>
      <c r="K244" s="25"/>
      <c r="L244" s="39">
        <v>15288153</v>
      </c>
      <c r="M244" s="25"/>
      <c r="N244" s="40">
        <f t="shared" si="5"/>
        <v>34757047</v>
      </c>
    </row>
    <row r="245" spans="1:14" x14ac:dyDescent="0.3">
      <c r="B245" s="5" t="s">
        <v>25</v>
      </c>
      <c r="C245" s="15"/>
      <c r="D245" s="25"/>
      <c r="E245" s="39">
        <v>550502</v>
      </c>
      <c r="F245" s="25"/>
      <c r="G245" s="39">
        <v>3963345</v>
      </c>
      <c r="H245" s="25"/>
      <c r="I245" s="25"/>
      <c r="J245" s="25"/>
      <c r="K245" s="25"/>
      <c r="L245" s="39">
        <v>1630182</v>
      </c>
      <c r="M245" s="25"/>
      <c r="N245" s="40">
        <f t="shared" si="5"/>
        <v>6144029</v>
      </c>
    </row>
    <row r="246" spans="1:14" x14ac:dyDescent="0.3">
      <c r="B246" s="5" t="s">
        <v>26</v>
      </c>
      <c r="E246" s="39" t="s">
        <v>44</v>
      </c>
      <c r="F246" s="25"/>
      <c r="G246" s="39" t="s">
        <v>44</v>
      </c>
      <c r="H246" s="25"/>
      <c r="I246" s="25"/>
      <c r="J246" s="25"/>
      <c r="K246" s="25"/>
      <c r="L246" s="39" t="s">
        <v>44</v>
      </c>
      <c r="M246" s="25"/>
      <c r="N246" s="40">
        <f t="shared" si="5"/>
        <v>0</v>
      </c>
    </row>
    <row r="247" spans="1:14" ht="14.5" x14ac:dyDescent="0.3">
      <c r="C247" s="8"/>
      <c r="E247" s="28"/>
      <c r="G247" s="17"/>
      <c r="N247" s="36"/>
    </row>
    <row r="248" spans="1:14" x14ac:dyDescent="0.3">
      <c r="A248" s="7">
        <v>4</v>
      </c>
      <c r="B248" s="35" t="s">
        <v>13</v>
      </c>
      <c r="C248" s="8" t="s">
        <v>82</v>
      </c>
      <c r="G248" s="17"/>
      <c r="N248" s="36"/>
    </row>
    <row r="249" spans="1:14" x14ac:dyDescent="0.3">
      <c r="B249" s="5" t="s">
        <v>21</v>
      </c>
      <c r="C249" s="4" t="s">
        <v>34</v>
      </c>
      <c r="G249" s="17"/>
      <c r="N249" s="36"/>
    </row>
    <row r="250" spans="1:14" x14ac:dyDescent="0.3">
      <c r="B250" s="5" t="s">
        <v>79</v>
      </c>
      <c r="C250" s="15"/>
      <c r="D250" s="25"/>
      <c r="E250" s="39">
        <v>8041144</v>
      </c>
      <c r="F250" s="25"/>
      <c r="G250" s="39">
        <v>16174620</v>
      </c>
      <c r="H250" s="25"/>
      <c r="I250" s="25"/>
      <c r="J250" s="25"/>
      <c r="K250" s="39">
        <v>6201762</v>
      </c>
      <c r="L250" s="25"/>
      <c r="M250" s="25"/>
      <c r="N250" s="40">
        <f t="shared" si="5"/>
        <v>30417526</v>
      </c>
    </row>
    <row r="251" spans="1:14" x14ac:dyDescent="0.3">
      <c r="B251" s="5" t="s">
        <v>25</v>
      </c>
      <c r="C251" s="15"/>
      <c r="D251" s="25"/>
      <c r="E251" s="39">
        <v>6582766</v>
      </c>
      <c r="F251" s="25"/>
      <c r="G251" s="39">
        <v>14417103</v>
      </c>
      <c r="H251" s="25"/>
      <c r="I251" s="25"/>
      <c r="J251" s="25"/>
      <c r="K251" s="25"/>
      <c r="L251" s="25"/>
      <c r="M251" s="25"/>
      <c r="N251" s="40">
        <f t="shared" si="5"/>
        <v>20999869</v>
      </c>
    </row>
    <row r="252" spans="1:14" x14ac:dyDescent="0.3">
      <c r="B252" s="5" t="s">
        <v>26</v>
      </c>
      <c r="E252" s="25" t="s">
        <v>44</v>
      </c>
      <c r="F252" s="25"/>
      <c r="G252" s="39" t="s">
        <v>44</v>
      </c>
      <c r="H252" s="25"/>
      <c r="I252" s="25"/>
      <c r="J252" s="25"/>
      <c r="K252" s="25" t="s">
        <v>44</v>
      </c>
      <c r="L252" s="25"/>
      <c r="M252" s="25"/>
      <c r="N252" s="40">
        <f t="shared" si="5"/>
        <v>0</v>
      </c>
    </row>
    <row r="253" spans="1:14" x14ac:dyDescent="0.3">
      <c r="G253" s="17"/>
      <c r="N253" s="36"/>
    </row>
    <row r="254" spans="1:14" x14ac:dyDescent="0.3">
      <c r="A254" s="7">
        <v>5</v>
      </c>
      <c r="B254" s="35" t="s">
        <v>13</v>
      </c>
      <c r="C254" s="8" t="s">
        <v>83</v>
      </c>
      <c r="G254" s="17"/>
      <c r="N254" s="36"/>
    </row>
    <row r="255" spans="1:14" x14ac:dyDescent="0.3">
      <c r="B255" s="5" t="s">
        <v>21</v>
      </c>
      <c r="C255" s="4" t="s">
        <v>34</v>
      </c>
      <c r="G255" s="17"/>
      <c r="N255" s="36"/>
    </row>
    <row r="256" spans="1:14" x14ac:dyDescent="0.3">
      <c r="B256" s="5" t="s">
        <v>79</v>
      </c>
      <c r="C256" s="15"/>
      <c r="D256" s="25"/>
      <c r="E256" s="25"/>
      <c r="F256" s="39">
        <v>5672093</v>
      </c>
      <c r="G256" s="39"/>
      <c r="H256" s="25"/>
      <c r="I256" s="25"/>
      <c r="J256" s="39">
        <v>2303724</v>
      </c>
      <c r="K256" s="25"/>
      <c r="L256" s="25"/>
      <c r="M256" s="25"/>
      <c r="N256" s="40">
        <f>SUM(D256:M256)</f>
        <v>7975817</v>
      </c>
    </row>
    <row r="257" spans="1:14" x14ac:dyDescent="0.3">
      <c r="B257" s="5" t="s">
        <v>25</v>
      </c>
      <c r="C257" s="15"/>
      <c r="D257" s="25"/>
      <c r="E257" s="25"/>
      <c r="F257" s="39">
        <v>1273381</v>
      </c>
      <c r="G257" s="39"/>
      <c r="H257" s="25"/>
      <c r="I257" s="25"/>
      <c r="J257" s="39">
        <v>748018</v>
      </c>
      <c r="K257" s="25"/>
      <c r="L257" s="25"/>
      <c r="M257" s="25"/>
      <c r="N257" s="40">
        <f>SUM(D257:M257)</f>
        <v>2021399</v>
      </c>
    </row>
    <row r="258" spans="1:14" x14ac:dyDescent="0.3">
      <c r="B258" s="5" t="s">
        <v>26</v>
      </c>
      <c r="F258" s="25" t="s">
        <v>44</v>
      </c>
      <c r="G258" s="39"/>
      <c r="H258" s="25"/>
      <c r="I258" s="25"/>
      <c r="J258" s="25" t="s">
        <v>44</v>
      </c>
      <c r="K258" s="25"/>
      <c r="L258" s="25"/>
      <c r="M258" s="25"/>
      <c r="N258" s="40">
        <f t="shared" si="5"/>
        <v>0</v>
      </c>
    </row>
    <row r="259" spans="1:14" x14ac:dyDescent="0.3">
      <c r="G259" s="17"/>
      <c r="N259" s="36"/>
    </row>
    <row r="260" spans="1:14" x14ac:dyDescent="0.3">
      <c r="A260" s="7">
        <v>6</v>
      </c>
      <c r="B260" s="35" t="s">
        <v>13</v>
      </c>
      <c r="C260" s="8" t="s">
        <v>84</v>
      </c>
      <c r="G260" s="17"/>
      <c r="N260" s="36"/>
    </row>
    <row r="261" spans="1:14" x14ac:dyDescent="0.3">
      <c r="B261" s="5" t="s">
        <v>21</v>
      </c>
      <c r="C261" s="4" t="s">
        <v>34</v>
      </c>
      <c r="G261" s="17"/>
      <c r="N261" s="36"/>
    </row>
    <row r="262" spans="1:14" x14ac:dyDescent="0.3">
      <c r="B262" s="5" t="s">
        <v>79</v>
      </c>
      <c r="C262" s="15"/>
      <c r="D262" s="25"/>
      <c r="E262" s="25"/>
      <c r="F262" s="25"/>
      <c r="G262" s="39"/>
      <c r="H262" s="25"/>
      <c r="I262" s="25"/>
      <c r="J262" s="39">
        <v>4727520</v>
      </c>
      <c r="K262" s="25"/>
      <c r="L262" s="25"/>
      <c r="M262" s="25"/>
      <c r="N262" s="40">
        <f>SUM(D262:M262)</f>
        <v>4727520</v>
      </c>
    </row>
    <row r="263" spans="1:14" x14ac:dyDescent="0.3">
      <c r="B263" s="5" t="s">
        <v>25</v>
      </c>
      <c r="C263" s="15"/>
      <c r="D263" s="25"/>
      <c r="E263" s="25"/>
      <c r="F263" s="25"/>
      <c r="G263" s="39"/>
      <c r="H263" s="25"/>
      <c r="I263" s="25"/>
      <c r="J263" s="39">
        <v>823195</v>
      </c>
      <c r="K263" s="25"/>
      <c r="L263" s="25"/>
      <c r="M263" s="25"/>
      <c r="N263" s="40">
        <f>SUM(D263:M263)</f>
        <v>823195</v>
      </c>
    </row>
    <row r="264" spans="1:14" x14ac:dyDescent="0.3">
      <c r="B264" s="5" t="s">
        <v>26</v>
      </c>
      <c r="G264" s="17"/>
      <c r="J264" s="25" t="s">
        <v>44</v>
      </c>
      <c r="K264" s="25"/>
      <c r="L264" s="25"/>
      <c r="M264" s="25"/>
      <c r="N264" s="40">
        <f t="shared" si="5"/>
        <v>0</v>
      </c>
    </row>
    <row r="265" spans="1:14" x14ac:dyDescent="0.3">
      <c r="G265" s="17"/>
      <c r="J265" s="25"/>
      <c r="K265" s="25"/>
      <c r="L265" s="25"/>
      <c r="M265" s="25"/>
      <c r="N265" s="40"/>
    </row>
    <row r="266" spans="1:14" x14ac:dyDescent="0.3">
      <c r="A266" s="7">
        <v>7</v>
      </c>
      <c r="B266" s="35" t="s">
        <v>13</v>
      </c>
      <c r="C266" s="8" t="s">
        <v>85</v>
      </c>
      <c r="G266" s="17"/>
      <c r="N266" s="36"/>
    </row>
    <row r="267" spans="1:14" x14ac:dyDescent="0.3">
      <c r="B267" s="5" t="s">
        <v>21</v>
      </c>
      <c r="C267" s="4" t="s">
        <v>34</v>
      </c>
      <c r="G267" s="17"/>
      <c r="N267" s="36"/>
    </row>
    <row r="268" spans="1:14" x14ac:dyDescent="0.3">
      <c r="B268" s="5" t="s">
        <v>79</v>
      </c>
      <c r="C268" s="15"/>
      <c r="D268" s="39">
        <v>20505737</v>
      </c>
      <c r="E268" s="39">
        <v>34429320</v>
      </c>
      <c r="F268" s="39"/>
      <c r="G268" s="39">
        <v>38223123</v>
      </c>
      <c r="H268" s="39"/>
      <c r="I268" s="39"/>
      <c r="J268" s="39"/>
      <c r="K268" s="39">
        <v>14160519</v>
      </c>
      <c r="L268" s="39">
        <v>17591650</v>
      </c>
      <c r="M268" s="39"/>
      <c r="N268" s="41">
        <f t="shared" si="5"/>
        <v>124910349</v>
      </c>
    </row>
    <row r="269" spans="1:14" x14ac:dyDescent="0.3">
      <c r="B269" s="5" t="s">
        <v>25</v>
      </c>
      <c r="C269" s="15"/>
      <c r="D269" s="39">
        <v>13448982</v>
      </c>
      <c r="E269" s="39">
        <v>7347796</v>
      </c>
      <c r="F269" s="39"/>
      <c r="G269" s="39">
        <v>17652885</v>
      </c>
      <c r="H269" s="39"/>
      <c r="I269" s="39"/>
      <c r="J269" s="39"/>
      <c r="K269" s="39">
        <v>6494715</v>
      </c>
      <c r="L269" s="39">
        <v>14522830</v>
      </c>
      <c r="M269" s="39"/>
      <c r="N269" s="41">
        <f t="shared" si="5"/>
        <v>59467208</v>
      </c>
    </row>
    <row r="270" spans="1:14" x14ac:dyDescent="0.3">
      <c r="B270" s="5" t="s">
        <v>26</v>
      </c>
      <c r="D270" s="25"/>
      <c r="E270" s="39" t="s">
        <v>44</v>
      </c>
      <c r="F270" s="39"/>
      <c r="G270" s="39" t="s">
        <v>44</v>
      </c>
      <c r="H270" s="39"/>
      <c r="I270" s="39"/>
      <c r="J270" s="39"/>
      <c r="K270" s="39" t="s">
        <v>44</v>
      </c>
      <c r="L270" s="39" t="s">
        <v>44</v>
      </c>
      <c r="M270" s="39"/>
      <c r="N270" s="40">
        <f t="shared" si="5"/>
        <v>0</v>
      </c>
    </row>
    <row r="271" spans="1:14" ht="13.5" x14ac:dyDescent="0.25">
      <c r="E271" s="17"/>
      <c r="F271" s="17"/>
      <c r="G271" s="17"/>
      <c r="H271" s="17"/>
      <c r="I271" s="17"/>
      <c r="J271" s="17"/>
      <c r="K271" s="17"/>
      <c r="L271" s="17"/>
      <c r="M271" s="17"/>
      <c r="N271" s="17"/>
    </row>
    <row r="272" spans="1:14" ht="13.5" x14ac:dyDescent="0.25">
      <c r="A272" s="7">
        <v>8</v>
      </c>
      <c r="B272" s="35" t="s">
        <v>13</v>
      </c>
      <c r="C272" s="8" t="s">
        <v>86</v>
      </c>
      <c r="E272" s="17"/>
      <c r="G272" s="17"/>
      <c r="H272" s="17"/>
      <c r="I272" s="17"/>
      <c r="J272" s="17"/>
      <c r="L272" s="17"/>
      <c r="M272" s="17"/>
      <c r="N272" s="17"/>
    </row>
    <row r="273" spans="1:14" ht="13.5" x14ac:dyDescent="0.25">
      <c r="B273" s="5" t="s">
        <v>21</v>
      </c>
      <c r="C273" s="9" t="s">
        <v>34</v>
      </c>
      <c r="E273" s="17"/>
      <c r="G273" s="17"/>
      <c r="H273" s="17"/>
      <c r="I273" s="17"/>
      <c r="J273" s="17"/>
      <c r="L273" s="17"/>
      <c r="M273" s="17"/>
      <c r="N273" s="17"/>
    </row>
    <row r="274" spans="1:14" x14ac:dyDescent="0.3">
      <c r="B274" s="5" t="s">
        <v>79</v>
      </c>
      <c r="D274" s="25"/>
      <c r="E274" s="39"/>
      <c r="F274" s="39">
        <v>6031493</v>
      </c>
      <c r="G274" s="39"/>
      <c r="H274" s="39"/>
      <c r="I274" s="39"/>
      <c r="J274" s="39"/>
      <c r="K274" s="39"/>
      <c r="L274" s="39"/>
      <c r="M274" s="39"/>
      <c r="N274" s="41">
        <f>SUM(D274:M274)</f>
        <v>6031493</v>
      </c>
    </row>
    <row r="275" spans="1:14" x14ac:dyDescent="0.3">
      <c r="B275" s="5" t="s">
        <v>25</v>
      </c>
      <c r="D275" s="25"/>
      <c r="E275" s="39"/>
      <c r="F275" s="39">
        <v>3069242</v>
      </c>
      <c r="G275" s="39"/>
      <c r="H275" s="39"/>
      <c r="I275" s="39"/>
      <c r="J275" s="39"/>
      <c r="K275" s="39"/>
      <c r="L275" s="39"/>
      <c r="M275" s="39"/>
      <c r="N275" s="41">
        <f>SUM(D275:M275)</f>
        <v>3069242</v>
      </c>
    </row>
    <row r="276" spans="1:14" x14ac:dyDescent="0.3">
      <c r="B276" s="5" t="s">
        <v>26</v>
      </c>
      <c r="E276" s="17"/>
      <c r="F276" s="39" t="s">
        <v>44</v>
      </c>
      <c r="G276" s="39"/>
      <c r="H276" s="39"/>
      <c r="I276" s="39"/>
      <c r="J276" s="39"/>
      <c r="K276" s="39" t="s">
        <v>44</v>
      </c>
      <c r="L276" s="39"/>
      <c r="M276" s="39"/>
      <c r="N276" s="40">
        <f t="shared" si="5"/>
        <v>0</v>
      </c>
    </row>
    <row r="277" spans="1:14" x14ac:dyDescent="0.3">
      <c r="G277" s="17"/>
      <c r="N277" s="36"/>
    </row>
    <row r="278" spans="1:14" x14ac:dyDescent="0.3">
      <c r="A278" s="7">
        <v>9</v>
      </c>
      <c r="B278" s="35" t="s">
        <v>13</v>
      </c>
      <c r="C278" s="8" t="s">
        <v>87</v>
      </c>
      <c r="G278" s="17"/>
      <c r="N278" s="36"/>
    </row>
    <row r="279" spans="1:14" x14ac:dyDescent="0.3">
      <c r="B279" s="5" t="s">
        <v>21</v>
      </c>
      <c r="C279" s="4" t="s">
        <v>34</v>
      </c>
      <c r="G279" s="17"/>
      <c r="N279" s="36"/>
    </row>
    <row r="280" spans="1:14" x14ac:dyDescent="0.3">
      <c r="B280" s="5" t="s">
        <v>79</v>
      </c>
      <c r="C280" s="15"/>
      <c r="D280" s="17"/>
      <c r="E280" s="17"/>
      <c r="F280" s="39">
        <v>25724431</v>
      </c>
      <c r="G280" s="39">
        <v>27162631</v>
      </c>
      <c r="H280" s="39"/>
      <c r="I280" s="39"/>
      <c r="J280" s="39">
        <v>3871466</v>
      </c>
      <c r="K280" s="39">
        <v>10906508</v>
      </c>
      <c r="L280" s="39">
        <v>20696319</v>
      </c>
      <c r="M280" s="39"/>
      <c r="N280" s="41">
        <f t="shared" si="5"/>
        <v>88361355</v>
      </c>
    </row>
    <row r="281" spans="1:14" x14ac:dyDescent="0.3">
      <c r="B281" s="5" t="s">
        <v>25</v>
      </c>
      <c r="C281" s="15"/>
      <c r="D281" s="39"/>
      <c r="E281" s="39"/>
      <c r="F281" s="39">
        <v>2599985</v>
      </c>
      <c r="G281" s="39">
        <v>3399267</v>
      </c>
      <c r="H281" s="39"/>
      <c r="I281" s="39"/>
      <c r="J281" s="39">
        <v>293777</v>
      </c>
      <c r="K281" s="39">
        <v>0</v>
      </c>
      <c r="L281" s="39">
        <v>3418491</v>
      </c>
      <c r="M281" s="39"/>
      <c r="N281" s="41">
        <f t="shared" si="5"/>
        <v>9711520</v>
      </c>
    </row>
    <row r="282" spans="1:14" x14ac:dyDescent="0.3">
      <c r="B282" s="5" t="s">
        <v>26</v>
      </c>
      <c r="D282" s="17"/>
      <c r="E282" s="17"/>
      <c r="F282" s="39" t="s">
        <v>44</v>
      </c>
      <c r="G282" s="39" t="s">
        <v>44</v>
      </c>
      <c r="H282" s="39"/>
      <c r="I282" s="39"/>
      <c r="J282" s="39" t="s">
        <v>44</v>
      </c>
      <c r="K282" s="39" t="s">
        <v>44</v>
      </c>
      <c r="L282" s="39" t="s">
        <v>44</v>
      </c>
      <c r="M282" s="39"/>
      <c r="N282" s="40">
        <f t="shared" si="5"/>
        <v>0</v>
      </c>
    </row>
    <row r="283" spans="1:14" x14ac:dyDescent="0.3">
      <c r="D283" s="17"/>
      <c r="E283" s="17"/>
      <c r="F283" s="39"/>
      <c r="G283" s="39"/>
      <c r="H283" s="39"/>
      <c r="I283" s="39"/>
      <c r="J283" s="39"/>
      <c r="K283" s="39"/>
      <c r="L283" s="39"/>
      <c r="M283" s="39"/>
      <c r="N283" s="41"/>
    </row>
    <row r="284" spans="1:14" x14ac:dyDescent="0.3">
      <c r="A284" s="7">
        <v>10</v>
      </c>
      <c r="B284" s="35" t="s">
        <v>13</v>
      </c>
      <c r="C284" s="8" t="s">
        <v>88</v>
      </c>
      <c r="D284" s="17"/>
      <c r="E284" s="17"/>
      <c r="F284" s="17"/>
      <c r="G284" s="17"/>
      <c r="H284" s="17"/>
      <c r="I284" s="17"/>
      <c r="J284" s="17"/>
      <c r="K284" s="17"/>
      <c r="L284" s="17"/>
      <c r="M284" s="17"/>
      <c r="N284" s="37"/>
    </row>
    <row r="285" spans="1:14" x14ac:dyDescent="0.3">
      <c r="B285" s="5" t="s">
        <v>21</v>
      </c>
      <c r="C285" s="4" t="s">
        <v>34</v>
      </c>
      <c r="D285" s="17"/>
      <c r="E285" s="17"/>
      <c r="F285" s="17"/>
      <c r="G285" s="17"/>
      <c r="H285" s="17"/>
      <c r="I285" s="17"/>
      <c r="J285" s="17"/>
      <c r="K285" s="17"/>
      <c r="L285" s="17"/>
      <c r="M285" s="17"/>
      <c r="N285" s="37"/>
    </row>
    <row r="286" spans="1:14" x14ac:dyDescent="0.3">
      <c r="B286" s="5" t="s">
        <v>79</v>
      </c>
      <c r="D286" s="17"/>
      <c r="E286" s="17"/>
      <c r="F286" s="17"/>
      <c r="G286" s="17"/>
      <c r="H286" s="17"/>
      <c r="I286" s="17"/>
      <c r="J286" s="17"/>
      <c r="K286" s="17"/>
      <c r="L286" s="39">
        <v>4615767</v>
      </c>
      <c r="M286" s="39"/>
      <c r="N286" s="41">
        <f t="shared" si="5"/>
        <v>4615767</v>
      </c>
    </row>
    <row r="287" spans="1:14" x14ac:dyDescent="0.3">
      <c r="B287" s="5" t="s">
        <v>25</v>
      </c>
      <c r="D287" s="17"/>
      <c r="E287" s="17"/>
      <c r="F287" s="17"/>
      <c r="G287" s="17"/>
      <c r="H287" s="17"/>
      <c r="I287" s="17"/>
      <c r="J287" s="17"/>
      <c r="K287" s="17"/>
      <c r="L287" s="39"/>
      <c r="M287" s="39"/>
      <c r="N287" s="40">
        <f t="shared" si="5"/>
        <v>0</v>
      </c>
    </row>
    <row r="288" spans="1:14" x14ac:dyDescent="0.3">
      <c r="B288" s="5" t="s">
        <v>26</v>
      </c>
      <c r="D288" s="17"/>
      <c r="E288" s="17"/>
      <c r="F288" s="17"/>
      <c r="G288" s="17"/>
      <c r="H288" s="17"/>
      <c r="I288" s="17"/>
      <c r="J288" s="17"/>
      <c r="K288" s="17"/>
      <c r="L288" s="39" t="s">
        <v>44</v>
      </c>
      <c r="M288" s="39"/>
      <c r="N288" s="40">
        <f t="shared" si="5"/>
        <v>0</v>
      </c>
    </row>
    <row r="289" spans="1:14" ht="13.5" x14ac:dyDescent="0.25">
      <c r="D289" s="17"/>
      <c r="E289" s="17"/>
      <c r="F289" s="17"/>
      <c r="G289" s="17"/>
      <c r="H289" s="17"/>
      <c r="I289" s="17"/>
      <c r="J289" s="17"/>
      <c r="K289" s="17"/>
      <c r="L289" s="17"/>
      <c r="M289" s="17"/>
      <c r="N289" s="17"/>
    </row>
    <row r="290" spans="1:14" ht="13.5" x14ac:dyDescent="0.25">
      <c r="A290" s="7">
        <v>11</v>
      </c>
      <c r="B290" s="35" t="s">
        <v>13</v>
      </c>
      <c r="D290" s="17"/>
      <c r="E290" s="17"/>
      <c r="F290" s="17"/>
      <c r="G290" s="17"/>
      <c r="H290" s="17"/>
      <c r="I290" s="17"/>
      <c r="J290" s="17"/>
      <c r="K290" s="17"/>
      <c r="L290" s="17"/>
      <c r="M290" s="17"/>
      <c r="N290" s="17"/>
    </row>
    <row r="291" spans="1:14" ht="27" x14ac:dyDescent="0.25">
      <c r="B291" s="5" t="s">
        <v>21</v>
      </c>
      <c r="C291" s="8" t="s">
        <v>89</v>
      </c>
      <c r="D291" s="17"/>
      <c r="E291" s="17"/>
      <c r="F291" s="17"/>
      <c r="G291" s="17"/>
      <c r="H291" s="17"/>
      <c r="I291" s="17"/>
      <c r="J291" s="17"/>
      <c r="K291" s="17"/>
      <c r="L291" s="17"/>
      <c r="M291" s="17"/>
      <c r="N291" s="17"/>
    </row>
    <row r="292" spans="1:14" x14ac:dyDescent="0.3">
      <c r="B292" s="5" t="s">
        <v>79</v>
      </c>
      <c r="C292" s="9" t="s">
        <v>34</v>
      </c>
      <c r="D292" s="39"/>
      <c r="E292" s="39"/>
      <c r="F292" s="39"/>
      <c r="G292" s="39"/>
      <c r="H292" s="39"/>
      <c r="I292" s="39"/>
      <c r="J292" s="39"/>
      <c r="K292" s="39">
        <v>5461836</v>
      </c>
      <c r="L292" s="39"/>
      <c r="M292" s="39"/>
      <c r="N292" s="41">
        <f>SUM(D292:M292)</f>
        <v>5461836</v>
      </c>
    </row>
    <row r="293" spans="1:14" x14ac:dyDescent="0.3">
      <c r="B293" s="5" t="s">
        <v>25</v>
      </c>
      <c r="D293" s="39"/>
      <c r="E293" s="39"/>
      <c r="F293" s="39"/>
      <c r="G293" s="39"/>
      <c r="H293" s="39"/>
      <c r="I293" s="39"/>
      <c r="J293" s="39"/>
      <c r="K293" s="39">
        <v>50000</v>
      </c>
      <c r="L293" s="39"/>
      <c r="M293" s="39"/>
      <c r="N293" s="41">
        <f>SUM(D293:M293)</f>
        <v>50000</v>
      </c>
    </row>
    <row r="294" spans="1:14" ht="13.5" x14ac:dyDescent="0.25">
      <c r="B294" s="5" t="s">
        <v>26</v>
      </c>
      <c r="D294" s="17"/>
      <c r="E294" s="17"/>
      <c r="F294" s="17"/>
      <c r="G294" s="17"/>
      <c r="H294" s="17"/>
      <c r="I294" s="17"/>
      <c r="J294" s="17"/>
      <c r="K294" s="39" t="s">
        <v>44</v>
      </c>
      <c r="L294" s="39"/>
      <c r="M294" s="39"/>
      <c r="N294" s="39"/>
    </row>
    <row r="295" spans="1:14" x14ac:dyDescent="0.3">
      <c r="G295" s="17"/>
      <c r="K295" s="25"/>
      <c r="L295" s="25"/>
      <c r="M295" s="25"/>
      <c r="N295" s="40"/>
    </row>
    <row r="296" spans="1:14" x14ac:dyDescent="0.3">
      <c r="A296" s="7">
        <v>12</v>
      </c>
      <c r="B296" s="35" t="s">
        <v>13</v>
      </c>
      <c r="C296" s="8" t="s">
        <v>90</v>
      </c>
      <c r="G296" s="17"/>
      <c r="N296" s="36"/>
    </row>
    <row r="297" spans="1:14" x14ac:dyDescent="0.3">
      <c r="B297" s="5" t="s">
        <v>21</v>
      </c>
      <c r="C297" s="4" t="s">
        <v>34</v>
      </c>
      <c r="G297" s="17"/>
      <c r="N297" s="36"/>
    </row>
    <row r="298" spans="1:14" x14ac:dyDescent="0.3">
      <c r="B298" s="5" t="s">
        <v>79</v>
      </c>
      <c r="C298" s="15"/>
      <c r="D298" s="39">
        <v>8114252</v>
      </c>
      <c r="E298" s="39">
        <v>17669444</v>
      </c>
      <c r="F298" s="39"/>
      <c r="G298" s="39">
        <v>15827565</v>
      </c>
      <c r="H298" s="39"/>
      <c r="I298" s="39"/>
      <c r="J298" s="39"/>
      <c r="K298" s="39">
        <v>4422408</v>
      </c>
      <c r="L298" s="39"/>
      <c r="M298" s="39"/>
      <c r="N298" s="40">
        <f t="shared" si="5"/>
        <v>46033669</v>
      </c>
    </row>
    <row r="299" spans="1:14" x14ac:dyDescent="0.3">
      <c r="B299" s="5" t="s">
        <v>25</v>
      </c>
      <c r="C299" s="15"/>
      <c r="D299" s="39">
        <v>1531822</v>
      </c>
      <c r="E299" s="39">
        <v>9797376</v>
      </c>
      <c r="F299" s="39"/>
      <c r="G299" s="39">
        <v>14869640</v>
      </c>
      <c r="H299" s="39"/>
      <c r="I299" s="39"/>
      <c r="J299" s="39"/>
      <c r="K299" s="39">
        <v>2236492</v>
      </c>
      <c r="L299" s="39"/>
      <c r="M299" s="39"/>
      <c r="N299" s="40">
        <f t="shared" si="5"/>
        <v>28435330</v>
      </c>
    </row>
    <row r="300" spans="1:14" x14ac:dyDescent="0.3">
      <c r="B300" s="5" t="s">
        <v>26</v>
      </c>
      <c r="D300" s="17"/>
      <c r="E300" s="39" t="s">
        <v>44</v>
      </c>
      <c r="F300" s="39"/>
      <c r="G300" s="39" t="s">
        <v>44</v>
      </c>
      <c r="H300" s="39"/>
      <c r="I300" s="39"/>
      <c r="J300" s="39"/>
      <c r="K300" s="39" t="s">
        <v>44</v>
      </c>
      <c r="L300" s="39" t="s">
        <v>44</v>
      </c>
      <c r="M300" s="39"/>
      <c r="N300" s="40"/>
    </row>
    <row r="301" spans="1:14" x14ac:dyDescent="0.3">
      <c r="D301" s="17"/>
      <c r="E301" s="17"/>
      <c r="F301" s="17"/>
      <c r="G301" s="17"/>
      <c r="H301" s="17"/>
      <c r="I301" s="17"/>
      <c r="J301" s="17"/>
      <c r="K301" s="17"/>
      <c r="L301" s="17"/>
      <c r="M301" s="17"/>
      <c r="N301" s="36"/>
    </row>
    <row r="302" spans="1:14" x14ac:dyDescent="0.3">
      <c r="A302" s="7">
        <v>13</v>
      </c>
      <c r="B302" s="35" t="s">
        <v>13</v>
      </c>
      <c r="C302" s="8" t="s">
        <v>91</v>
      </c>
      <c r="D302" s="17"/>
      <c r="E302" s="17"/>
      <c r="F302" s="17"/>
      <c r="G302" s="17"/>
      <c r="H302" s="17"/>
      <c r="I302" s="17"/>
      <c r="J302" s="17"/>
      <c r="K302" s="17"/>
      <c r="L302" s="17"/>
      <c r="M302" s="17"/>
      <c r="N302" s="36"/>
    </row>
    <row r="303" spans="1:14" x14ac:dyDescent="0.3">
      <c r="B303" s="5" t="s">
        <v>21</v>
      </c>
      <c r="C303" s="4" t="s">
        <v>34</v>
      </c>
      <c r="D303" s="17"/>
      <c r="E303" s="17"/>
      <c r="F303" s="17"/>
      <c r="G303" s="17"/>
      <c r="H303" s="17"/>
      <c r="I303" s="17"/>
      <c r="J303" s="17"/>
      <c r="K303" s="17"/>
      <c r="L303" s="17"/>
      <c r="M303" s="17"/>
      <c r="N303" s="36"/>
    </row>
    <row r="304" spans="1:14" x14ac:dyDescent="0.3">
      <c r="B304" s="5" t="s">
        <v>79</v>
      </c>
      <c r="C304" s="15"/>
      <c r="D304" s="39"/>
      <c r="E304" s="39"/>
      <c r="F304" s="39"/>
      <c r="G304" s="39"/>
      <c r="H304" s="39"/>
      <c r="I304" s="39"/>
      <c r="J304" s="39">
        <v>3948390</v>
      </c>
      <c r="K304" s="39"/>
      <c r="L304" s="39"/>
      <c r="M304" s="39"/>
      <c r="N304" s="40">
        <f>SUM(D304:M304)</f>
        <v>3948390</v>
      </c>
    </row>
    <row r="305" spans="1:14" x14ac:dyDescent="0.3">
      <c r="B305" s="5" t="s">
        <v>25</v>
      </c>
      <c r="C305" s="15"/>
      <c r="D305" s="17"/>
      <c r="E305" s="17"/>
      <c r="F305" s="17"/>
      <c r="G305" s="17"/>
      <c r="H305" s="17"/>
      <c r="I305" s="17"/>
      <c r="J305" s="39">
        <v>613808</v>
      </c>
      <c r="K305" s="39"/>
      <c r="L305" s="39"/>
      <c r="M305" s="39"/>
      <c r="N305" s="40">
        <f>SUM(D305:M305)</f>
        <v>613808</v>
      </c>
    </row>
    <row r="306" spans="1:14" x14ac:dyDescent="0.3">
      <c r="B306" s="5" t="s">
        <v>26</v>
      </c>
      <c r="D306" s="17"/>
      <c r="E306" s="17"/>
      <c r="F306" s="17"/>
      <c r="G306" s="17"/>
      <c r="H306" s="17"/>
      <c r="I306" s="17"/>
      <c r="J306" s="39" t="s">
        <v>44</v>
      </c>
      <c r="K306" s="39"/>
      <c r="L306" s="39"/>
      <c r="M306" s="39"/>
      <c r="N306" s="40"/>
    </row>
    <row r="307" spans="1:14" x14ac:dyDescent="0.3">
      <c r="D307" s="17"/>
      <c r="E307" s="17"/>
      <c r="F307" s="17"/>
      <c r="G307" s="17"/>
      <c r="H307" s="17"/>
      <c r="I307" s="17"/>
      <c r="J307" s="17"/>
      <c r="K307" s="17"/>
      <c r="L307" s="17"/>
      <c r="M307" s="17"/>
      <c r="N307" s="36"/>
    </row>
    <row r="308" spans="1:14" x14ac:dyDescent="0.3">
      <c r="A308" s="7">
        <v>14</v>
      </c>
      <c r="B308" s="35" t="s">
        <v>13</v>
      </c>
      <c r="C308" s="8" t="s">
        <v>92</v>
      </c>
      <c r="D308" s="17"/>
      <c r="E308" s="17"/>
      <c r="F308" s="17"/>
      <c r="G308" s="17"/>
      <c r="H308" s="17"/>
      <c r="I308" s="17"/>
      <c r="J308" s="17"/>
      <c r="K308" s="17"/>
      <c r="L308" s="17"/>
      <c r="M308" s="17"/>
      <c r="N308" s="36"/>
    </row>
    <row r="309" spans="1:14" x14ac:dyDescent="0.3">
      <c r="B309" s="5" t="s">
        <v>21</v>
      </c>
      <c r="C309" s="4" t="s">
        <v>34</v>
      </c>
      <c r="D309" s="17"/>
      <c r="E309" s="17"/>
      <c r="F309" s="17"/>
      <c r="G309" s="17"/>
      <c r="H309" s="17"/>
      <c r="I309" s="17"/>
      <c r="J309" s="17"/>
      <c r="K309" s="17"/>
      <c r="L309" s="17"/>
      <c r="M309" s="17"/>
      <c r="N309" s="36"/>
    </row>
    <row r="310" spans="1:14" x14ac:dyDescent="0.3">
      <c r="B310" s="5" t="s">
        <v>79</v>
      </c>
      <c r="C310" s="15"/>
      <c r="D310" s="39"/>
      <c r="E310" s="39"/>
      <c r="F310" s="39">
        <v>1636845</v>
      </c>
      <c r="G310" s="39"/>
      <c r="H310" s="39"/>
      <c r="I310" s="39"/>
      <c r="J310" s="39">
        <v>715101</v>
      </c>
      <c r="K310" s="39"/>
      <c r="L310" s="39"/>
      <c r="M310" s="39"/>
      <c r="N310" s="40">
        <f>SUM(D310:M310)</f>
        <v>2351946</v>
      </c>
    </row>
    <row r="311" spans="1:14" x14ac:dyDescent="0.3">
      <c r="B311" s="5" t="s">
        <v>25</v>
      </c>
      <c r="C311" s="15"/>
      <c r="D311" s="39"/>
      <c r="E311" s="39"/>
      <c r="F311" s="39">
        <v>4540093</v>
      </c>
      <c r="G311" s="39"/>
      <c r="H311" s="39"/>
      <c r="I311" s="39"/>
      <c r="J311" s="39">
        <v>2045668</v>
      </c>
      <c r="K311" s="39"/>
      <c r="L311" s="39"/>
      <c r="M311" s="39"/>
      <c r="N311" s="40">
        <f>SUM(D311:M311)</f>
        <v>6585761</v>
      </c>
    </row>
    <row r="312" spans="1:14" x14ac:dyDescent="0.3">
      <c r="B312" s="5" t="s">
        <v>26</v>
      </c>
      <c r="D312" s="17"/>
      <c r="E312" s="17"/>
      <c r="F312" s="39" t="s">
        <v>44</v>
      </c>
      <c r="G312" s="39"/>
      <c r="H312" s="39"/>
      <c r="I312" s="39"/>
      <c r="J312" s="39" t="s">
        <v>44</v>
      </c>
      <c r="K312" s="39"/>
      <c r="L312" s="39"/>
      <c r="M312" s="39"/>
      <c r="N312" s="40"/>
    </row>
    <row r="313" spans="1:14" x14ac:dyDescent="0.3">
      <c r="D313" s="17"/>
      <c r="E313" s="17"/>
      <c r="F313" s="17"/>
      <c r="G313" s="17"/>
      <c r="H313" s="17"/>
      <c r="I313" s="17"/>
      <c r="J313" s="17"/>
      <c r="K313" s="17"/>
      <c r="L313" s="17"/>
      <c r="M313" s="17"/>
      <c r="N313" s="36"/>
    </row>
    <row r="314" spans="1:14" x14ac:dyDescent="0.3">
      <c r="A314" s="7">
        <v>15</v>
      </c>
      <c r="B314" s="35" t="s">
        <v>13</v>
      </c>
      <c r="C314" s="8" t="s">
        <v>93</v>
      </c>
      <c r="D314" s="17"/>
      <c r="E314" s="17"/>
      <c r="F314" s="17"/>
      <c r="G314" s="17"/>
      <c r="H314" s="17"/>
      <c r="I314" s="17"/>
      <c r="J314" s="17"/>
      <c r="K314" s="17"/>
      <c r="L314" s="17"/>
      <c r="M314" s="17"/>
      <c r="N314" s="36"/>
    </row>
    <row r="315" spans="1:14" x14ac:dyDescent="0.3">
      <c r="B315" s="5" t="s">
        <v>21</v>
      </c>
      <c r="C315" s="4" t="s">
        <v>34</v>
      </c>
      <c r="D315" s="17"/>
      <c r="E315" s="17"/>
      <c r="F315" s="17"/>
      <c r="G315" s="17"/>
      <c r="H315" s="17"/>
      <c r="I315" s="17"/>
      <c r="J315" s="17"/>
      <c r="K315" s="17"/>
      <c r="L315" s="17"/>
      <c r="M315" s="17"/>
      <c r="N315" s="36"/>
    </row>
    <row r="316" spans="1:14" x14ac:dyDescent="0.3">
      <c r="B316" s="5" t="s">
        <v>79</v>
      </c>
      <c r="D316" s="39"/>
      <c r="E316" s="39"/>
      <c r="F316" s="39">
        <v>8827577</v>
      </c>
      <c r="G316" s="39"/>
      <c r="H316" s="39"/>
      <c r="I316" s="39"/>
      <c r="J316" s="39"/>
      <c r="K316" s="39"/>
      <c r="L316" s="39"/>
      <c r="M316" s="39"/>
      <c r="N316" s="40">
        <f>SUM(D316:M316)</f>
        <v>8827577</v>
      </c>
    </row>
    <row r="317" spans="1:14" x14ac:dyDescent="0.3">
      <c r="B317" s="5" t="s">
        <v>25</v>
      </c>
      <c r="D317" s="17"/>
      <c r="E317" s="17"/>
      <c r="F317" s="39">
        <v>3526960</v>
      </c>
      <c r="G317" s="39"/>
      <c r="H317" s="39"/>
      <c r="I317" s="39"/>
      <c r="J317" s="39"/>
      <c r="K317" s="39"/>
      <c r="L317" s="39"/>
      <c r="M317" s="39"/>
      <c r="N317" s="40">
        <f>SUM(D317:M317)</f>
        <v>3526960</v>
      </c>
    </row>
    <row r="318" spans="1:14" x14ac:dyDescent="0.3">
      <c r="B318" s="5" t="s">
        <v>26</v>
      </c>
      <c r="D318" s="17"/>
      <c r="E318" s="17"/>
      <c r="F318" s="39" t="s">
        <v>44</v>
      </c>
      <c r="G318" s="39"/>
      <c r="H318" s="39"/>
      <c r="I318" s="39"/>
      <c r="J318" s="39"/>
      <c r="K318" s="39"/>
      <c r="L318" s="39"/>
      <c r="M318" s="39"/>
      <c r="N318" s="40"/>
    </row>
    <row r="319" spans="1:14" x14ac:dyDescent="0.3">
      <c r="D319" s="17"/>
      <c r="E319" s="17"/>
      <c r="F319" s="17"/>
      <c r="G319" s="17"/>
      <c r="H319" s="17"/>
      <c r="I319" s="17"/>
      <c r="J319" s="17"/>
      <c r="K319" s="17"/>
      <c r="L319" s="17"/>
      <c r="M319" s="17"/>
      <c r="N319" s="36"/>
    </row>
    <row r="320" spans="1:14" x14ac:dyDescent="0.3">
      <c r="A320" s="7">
        <v>16</v>
      </c>
      <c r="B320" s="35" t="s">
        <v>13</v>
      </c>
      <c r="C320" s="8" t="s">
        <v>94</v>
      </c>
      <c r="D320" s="17"/>
      <c r="E320" s="17"/>
      <c r="F320" s="17"/>
      <c r="G320" s="17"/>
      <c r="H320" s="17"/>
      <c r="I320" s="17"/>
      <c r="J320" s="17"/>
      <c r="K320" s="17"/>
      <c r="L320" s="17"/>
      <c r="M320" s="17"/>
      <c r="N320" s="36"/>
    </row>
    <row r="321" spans="1:14" x14ac:dyDescent="0.3">
      <c r="B321" s="5" t="s">
        <v>21</v>
      </c>
      <c r="C321" s="4" t="s">
        <v>34</v>
      </c>
      <c r="D321" s="17"/>
      <c r="E321" s="17"/>
      <c r="F321" s="17"/>
      <c r="G321" s="17"/>
      <c r="H321" s="17"/>
      <c r="I321" s="17"/>
      <c r="J321" s="17"/>
      <c r="K321" s="17"/>
      <c r="L321" s="17"/>
      <c r="M321" s="17"/>
      <c r="N321" s="36"/>
    </row>
    <row r="322" spans="1:14" x14ac:dyDescent="0.3">
      <c r="B322" s="5" t="s">
        <v>79</v>
      </c>
      <c r="D322" s="39"/>
      <c r="E322" s="39"/>
      <c r="F322" s="39">
        <v>5563863</v>
      </c>
      <c r="G322" s="39"/>
      <c r="H322" s="39"/>
      <c r="I322" s="39"/>
      <c r="J322" s="39"/>
      <c r="K322" s="39"/>
      <c r="L322" s="39"/>
      <c r="M322" s="39"/>
      <c r="N322" s="40">
        <f>SUM(D322:M322)</f>
        <v>5563863</v>
      </c>
    </row>
    <row r="323" spans="1:14" x14ac:dyDescent="0.3">
      <c r="B323" s="5" t="s">
        <v>25</v>
      </c>
      <c r="D323" s="17"/>
      <c r="E323" s="17"/>
      <c r="F323" s="39">
        <v>1065044</v>
      </c>
      <c r="G323" s="39"/>
      <c r="H323" s="39"/>
      <c r="I323" s="39"/>
      <c r="J323" s="39"/>
      <c r="K323" s="39"/>
      <c r="L323" s="39"/>
      <c r="M323" s="39"/>
      <c r="N323" s="40">
        <f>SUM(D323:M323)</f>
        <v>1065044</v>
      </c>
    </row>
    <row r="324" spans="1:14" x14ac:dyDescent="0.3">
      <c r="B324" s="5" t="s">
        <v>26</v>
      </c>
      <c r="D324" s="17"/>
      <c r="E324" s="17"/>
      <c r="F324" s="39" t="s">
        <v>44</v>
      </c>
      <c r="G324" s="39"/>
      <c r="H324" s="39"/>
      <c r="I324" s="39"/>
      <c r="J324" s="39"/>
      <c r="K324" s="39"/>
      <c r="L324" s="39"/>
      <c r="M324" s="39"/>
      <c r="N324" s="40"/>
    </row>
    <row r="325" spans="1:14" x14ac:dyDescent="0.3">
      <c r="C325" s="8" t="s">
        <v>95</v>
      </c>
      <c r="D325" s="17"/>
      <c r="E325" s="17"/>
      <c r="F325" s="39"/>
      <c r="G325" s="39"/>
      <c r="H325" s="39"/>
      <c r="I325" s="39"/>
      <c r="J325" s="39"/>
      <c r="K325" s="39"/>
      <c r="L325" s="39"/>
      <c r="M325" s="39"/>
      <c r="N325" s="40"/>
    </row>
    <row r="326" spans="1:14" x14ac:dyDescent="0.3">
      <c r="A326" s="7">
        <v>17</v>
      </c>
      <c r="B326" s="35" t="s">
        <v>13</v>
      </c>
      <c r="C326" s="4" t="s">
        <v>34</v>
      </c>
      <c r="D326" s="17"/>
      <c r="E326" s="17"/>
      <c r="F326" s="17"/>
      <c r="G326" s="17"/>
      <c r="H326" s="17"/>
      <c r="I326" s="17"/>
      <c r="J326" s="17"/>
      <c r="K326" s="17"/>
      <c r="L326" s="17"/>
      <c r="M326" s="17"/>
      <c r="N326" s="36"/>
    </row>
    <row r="327" spans="1:14" x14ac:dyDescent="0.3">
      <c r="B327" s="5" t="s">
        <v>21</v>
      </c>
      <c r="D327" s="17"/>
      <c r="E327" s="17"/>
      <c r="G327" s="17"/>
      <c r="H327" s="17"/>
      <c r="I327" s="17"/>
      <c r="J327" s="17"/>
      <c r="K327" s="17"/>
      <c r="L327" s="17"/>
      <c r="M327" s="17"/>
      <c r="N327" s="36"/>
    </row>
    <row r="328" spans="1:14" x14ac:dyDescent="0.3">
      <c r="B328" s="5" t="s">
        <v>79</v>
      </c>
      <c r="D328" s="17"/>
      <c r="E328" s="17"/>
      <c r="F328" s="39">
        <v>295261</v>
      </c>
      <c r="G328" s="39"/>
      <c r="H328" s="39"/>
      <c r="I328" s="39"/>
      <c r="J328" s="39"/>
      <c r="K328" s="39"/>
      <c r="L328" s="39"/>
      <c r="M328" s="39"/>
      <c r="N328" s="40">
        <f>SUM(D328:M328)</f>
        <v>295261</v>
      </c>
    </row>
    <row r="329" spans="1:14" x14ac:dyDescent="0.3">
      <c r="B329" s="5" t="s">
        <v>25</v>
      </c>
      <c r="D329" s="17"/>
      <c r="E329" s="17"/>
      <c r="F329" s="39">
        <v>3607508</v>
      </c>
      <c r="G329" s="39"/>
      <c r="H329" s="39"/>
      <c r="I329" s="39"/>
      <c r="J329" s="39"/>
      <c r="K329" s="39"/>
      <c r="L329" s="39"/>
      <c r="M329" s="39"/>
      <c r="N329" s="40">
        <f>SUM(D329:M329)</f>
        <v>3607508</v>
      </c>
    </row>
    <row r="330" spans="1:14" x14ac:dyDescent="0.3">
      <c r="B330" s="5" t="s">
        <v>26</v>
      </c>
      <c r="D330" s="17"/>
      <c r="E330" s="17"/>
      <c r="F330" s="39" t="s">
        <v>44</v>
      </c>
      <c r="G330" s="39"/>
      <c r="H330" s="39"/>
      <c r="I330" s="39"/>
      <c r="J330" s="39"/>
      <c r="K330" s="39"/>
      <c r="L330" s="39"/>
      <c r="M330" s="39"/>
      <c r="N330" s="40"/>
    </row>
    <row r="331" spans="1:14" x14ac:dyDescent="0.3">
      <c r="D331" s="17"/>
      <c r="E331" s="17"/>
      <c r="F331" s="17"/>
      <c r="G331" s="17"/>
      <c r="H331" s="17"/>
      <c r="I331" s="17"/>
      <c r="J331" s="17"/>
      <c r="K331" s="17"/>
      <c r="L331" s="17"/>
      <c r="M331" s="17"/>
      <c r="N331" s="36"/>
    </row>
    <row r="332" spans="1:14" x14ac:dyDescent="0.3">
      <c r="A332" s="7">
        <v>18</v>
      </c>
      <c r="B332" s="35" t="s">
        <v>13</v>
      </c>
      <c r="C332" s="8" t="s">
        <v>96</v>
      </c>
      <c r="D332" s="17"/>
      <c r="E332" s="17"/>
      <c r="F332" s="17"/>
      <c r="G332" s="17"/>
      <c r="H332" s="17"/>
      <c r="I332" s="17"/>
      <c r="J332" s="17"/>
      <c r="K332" s="17"/>
      <c r="L332" s="17"/>
      <c r="M332" s="17"/>
      <c r="N332" s="36"/>
    </row>
    <row r="333" spans="1:14" x14ac:dyDescent="0.3">
      <c r="B333" s="5" t="s">
        <v>21</v>
      </c>
      <c r="C333" s="4" t="s">
        <v>34</v>
      </c>
      <c r="D333" s="17"/>
      <c r="E333" s="17"/>
      <c r="F333" s="17"/>
      <c r="G333" s="17"/>
      <c r="H333" s="17"/>
      <c r="I333" s="17"/>
      <c r="J333" s="17"/>
      <c r="K333" s="17"/>
      <c r="L333" s="17"/>
      <c r="M333" s="17"/>
      <c r="N333" s="36"/>
    </row>
    <row r="334" spans="1:14" x14ac:dyDescent="0.3">
      <c r="B334" s="5" t="s">
        <v>79</v>
      </c>
      <c r="C334" s="15"/>
      <c r="D334" s="39"/>
      <c r="E334" s="39"/>
      <c r="F334" s="39">
        <v>50492</v>
      </c>
      <c r="G334" s="39"/>
      <c r="H334" s="39"/>
      <c r="I334" s="39"/>
      <c r="J334" s="39">
        <v>42077</v>
      </c>
      <c r="K334" s="39"/>
      <c r="L334" s="39"/>
      <c r="M334" s="39"/>
      <c r="N334" s="40">
        <f>SUM(D334:M334)</f>
        <v>92569</v>
      </c>
    </row>
    <row r="335" spans="1:14" x14ac:dyDescent="0.3">
      <c r="B335" s="5" t="s">
        <v>25</v>
      </c>
      <c r="C335" s="15"/>
      <c r="D335" s="39"/>
      <c r="E335" s="39"/>
      <c r="F335" s="39">
        <v>817170</v>
      </c>
      <c r="G335" s="39"/>
      <c r="H335" s="39"/>
      <c r="I335" s="39"/>
      <c r="J335" s="39">
        <v>681000</v>
      </c>
      <c r="K335" s="39"/>
      <c r="L335" s="39"/>
      <c r="M335" s="39"/>
      <c r="N335" s="40">
        <f>SUM(D335:M335)</f>
        <v>1498170</v>
      </c>
    </row>
    <row r="336" spans="1:14" x14ac:dyDescent="0.3">
      <c r="B336" s="5" t="s">
        <v>26</v>
      </c>
      <c r="D336" s="39"/>
      <c r="E336" s="39"/>
      <c r="F336" s="39" t="s">
        <v>44</v>
      </c>
      <c r="G336" s="39"/>
      <c r="H336" s="39"/>
      <c r="I336" s="39"/>
      <c r="J336" s="39" t="s">
        <v>44</v>
      </c>
      <c r="K336" s="39"/>
      <c r="L336" s="39"/>
      <c r="M336" s="39"/>
      <c r="N336" s="40"/>
    </row>
    <row r="337" spans="1:14" x14ac:dyDescent="0.3">
      <c r="D337" s="17"/>
      <c r="E337" s="17"/>
      <c r="F337" s="17"/>
      <c r="G337" s="17"/>
      <c r="H337" s="17"/>
      <c r="I337" s="17"/>
      <c r="J337" s="17"/>
      <c r="K337" s="17"/>
      <c r="L337" s="17"/>
      <c r="M337" s="17"/>
      <c r="N337" s="36"/>
    </row>
    <row r="338" spans="1:14" x14ac:dyDescent="0.3">
      <c r="A338" s="7">
        <v>19</v>
      </c>
      <c r="B338" s="35" t="s">
        <v>13</v>
      </c>
      <c r="C338" s="8" t="s">
        <v>97</v>
      </c>
      <c r="D338" s="17"/>
      <c r="E338" s="17"/>
      <c r="F338" s="17"/>
      <c r="G338" s="17"/>
      <c r="H338" s="17"/>
      <c r="I338" s="17"/>
      <c r="J338" s="17"/>
      <c r="K338" s="17"/>
      <c r="L338" s="17"/>
      <c r="M338" s="17"/>
      <c r="N338" s="36"/>
    </row>
    <row r="339" spans="1:14" x14ac:dyDescent="0.3">
      <c r="B339" s="5" t="s">
        <v>21</v>
      </c>
      <c r="C339" s="4" t="s">
        <v>34</v>
      </c>
      <c r="D339" s="17"/>
      <c r="E339" s="17"/>
      <c r="F339" s="17"/>
      <c r="G339" s="17"/>
      <c r="H339" s="17"/>
      <c r="I339" s="17"/>
      <c r="J339" s="17"/>
      <c r="K339" s="17"/>
      <c r="L339" s="17"/>
      <c r="M339" s="17"/>
      <c r="N339" s="36"/>
    </row>
    <row r="340" spans="1:14" x14ac:dyDescent="0.3">
      <c r="B340" s="5" t="s">
        <v>79</v>
      </c>
      <c r="C340" s="15"/>
      <c r="D340" s="39"/>
      <c r="E340" s="39"/>
      <c r="F340" s="39">
        <v>132158</v>
      </c>
      <c r="G340" s="39"/>
      <c r="H340" s="39"/>
      <c r="I340" s="39"/>
      <c r="J340" s="39">
        <v>37759</v>
      </c>
      <c r="K340" s="39"/>
      <c r="L340" s="39"/>
      <c r="M340" s="39"/>
      <c r="N340" s="40">
        <f>SUM(D340:M340)</f>
        <v>169917</v>
      </c>
    </row>
    <row r="341" spans="1:14" x14ac:dyDescent="0.3">
      <c r="B341" s="5" t="s">
        <v>25</v>
      </c>
      <c r="C341" s="15"/>
      <c r="D341" s="17"/>
      <c r="E341" s="17"/>
      <c r="F341" s="39">
        <v>2372968</v>
      </c>
      <c r="G341" s="39"/>
      <c r="H341" s="39"/>
      <c r="I341" s="39"/>
      <c r="J341" s="39">
        <v>678000</v>
      </c>
      <c r="K341" s="39"/>
      <c r="L341" s="39"/>
      <c r="M341" s="39"/>
      <c r="N341" s="40">
        <f>SUM(D341:M341)</f>
        <v>3050968</v>
      </c>
    </row>
    <row r="342" spans="1:14" x14ac:dyDescent="0.3">
      <c r="B342" s="5" t="s">
        <v>26</v>
      </c>
      <c r="F342" s="25" t="s">
        <v>44</v>
      </c>
      <c r="G342" s="39"/>
      <c r="H342" s="25"/>
      <c r="I342" s="25"/>
      <c r="J342" s="25" t="s">
        <v>44</v>
      </c>
      <c r="K342" s="25"/>
      <c r="L342" s="25"/>
      <c r="M342" s="25"/>
      <c r="N342" s="40"/>
    </row>
    <row r="343" spans="1:14" x14ac:dyDescent="0.3">
      <c r="F343" s="25"/>
      <c r="G343" s="39"/>
      <c r="H343" s="25"/>
      <c r="I343" s="25"/>
      <c r="J343" s="25"/>
      <c r="K343" s="25"/>
      <c r="L343" s="25"/>
      <c r="M343" s="25"/>
      <c r="N343" s="40"/>
    </row>
    <row r="344" spans="1:14" x14ac:dyDescent="0.3">
      <c r="A344" s="7">
        <v>20</v>
      </c>
      <c r="B344" s="35" t="s">
        <v>13</v>
      </c>
      <c r="C344" s="8" t="s">
        <v>98</v>
      </c>
      <c r="G344" s="17"/>
      <c r="N344" s="36"/>
    </row>
    <row r="345" spans="1:14" x14ac:dyDescent="0.3">
      <c r="B345" s="5" t="s">
        <v>21</v>
      </c>
      <c r="C345" s="4" t="s">
        <v>34</v>
      </c>
      <c r="G345" s="17"/>
      <c r="N345" s="36"/>
    </row>
    <row r="346" spans="1:14" x14ac:dyDescent="0.3">
      <c r="B346" s="5" t="s">
        <v>79</v>
      </c>
      <c r="C346" s="15"/>
      <c r="D346" s="25"/>
      <c r="E346" s="39">
        <v>816150</v>
      </c>
      <c r="F346" s="25"/>
      <c r="G346" s="39"/>
      <c r="H346" s="25"/>
      <c r="I346" s="25"/>
      <c r="J346" s="25"/>
      <c r="K346" s="25"/>
      <c r="L346" s="39">
        <v>1543615</v>
      </c>
      <c r="M346" s="25"/>
      <c r="N346" s="40">
        <f>SUM(D346:M346)</f>
        <v>2359765</v>
      </c>
    </row>
    <row r="347" spans="1:14" x14ac:dyDescent="0.3">
      <c r="B347" s="5" t="s">
        <v>25</v>
      </c>
      <c r="C347" s="15"/>
      <c r="D347" s="25"/>
      <c r="E347" s="39">
        <v>1520312</v>
      </c>
      <c r="F347" s="25"/>
      <c r="G347" s="39"/>
      <c r="H347" s="25"/>
      <c r="I347" s="25"/>
      <c r="J347" s="25"/>
      <c r="K347" s="25"/>
      <c r="L347" s="39">
        <v>2993335</v>
      </c>
      <c r="M347" s="25"/>
      <c r="N347" s="40">
        <f>SUM(D347:M347)</f>
        <v>4513647</v>
      </c>
    </row>
    <row r="348" spans="1:14" x14ac:dyDescent="0.3">
      <c r="B348" s="5" t="s">
        <v>26</v>
      </c>
      <c r="E348" s="25" t="s">
        <v>44</v>
      </c>
      <c r="F348" s="25"/>
      <c r="G348" s="39"/>
      <c r="H348" s="25"/>
      <c r="I348" s="25"/>
      <c r="J348" s="25"/>
      <c r="K348" s="25"/>
      <c r="L348" s="25" t="s">
        <v>44</v>
      </c>
      <c r="M348" s="25"/>
      <c r="N348" s="40"/>
    </row>
    <row r="349" spans="1:14" x14ac:dyDescent="0.3">
      <c r="G349" s="17"/>
      <c r="N349" s="36"/>
    </row>
    <row r="350" spans="1:14" x14ac:dyDescent="0.3">
      <c r="A350" s="7">
        <v>21</v>
      </c>
      <c r="B350" s="35" t="s">
        <v>13</v>
      </c>
      <c r="C350" s="8" t="s">
        <v>99</v>
      </c>
      <c r="G350" s="17"/>
      <c r="N350" s="36"/>
    </row>
    <row r="351" spans="1:14" x14ac:dyDescent="0.3">
      <c r="B351" s="5" t="s">
        <v>21</v>
      </c>
      <c r="C351" s="4" t="s">
        <v>34</v>
      </c>
      <c r="G351" s="17"/>
      <c r="N351" s="36"/>
    </row>
    <row r="352" spans="1:14" x14ac:dyDescent="0.3">
      <c r="B352" s="5" t="s">
        <v>79</v>
      </c>
      <c r="C352" s="15"/>
      <c r="D352" s="39">
        <v>21549213</v>
      </c>
      <c r="E352" s="39">
        <v>19238631</v>
      </c>
      <c r="F352" s="39"/>
      <c r="G352" s="39">
        <v>33791538</v>
      </c>
      <c r="H352" s="39"/>
      <c r="I352" s="39"/>
      <c r="J352" s="39">
        <v>139637363</v>
      </c>
      <c r="K352" s="39">
        <v>11696072</v>
      </c>
      <c r="L352" s="39">
        <v>8462566</v>
      </c>
      <c r="M352" s="39"/>
      <c r="N352" s="40">
        <f t="shared" si="5"/>
        <v>234375383</v>
      </c>
    </row>
    <row r="353" spans="1:14" x14ac:dyDescent="0.3">
      <c r="B353" s="5" t="s">
        <v>25</v>
      </c>
      <c r="C353" s="15"/>
      <c r="D353" s="39">
        <v>6312330</v>
      </c>
      <c r="E353" s="39">
        <v>9351978</v>
      </c>
      <c r="F353" s="39"/>
      <c r="G353" s="39">
        <v>17536205</v>
      </c>
      <c r="H353" s="39"/>
      <c r="I353" s="39"/>
      <c r="J353" s="39">
        <v>28778823</v>
      </c>
      <c r="K353" s="39">
        <v>2706640</v>
      </c>
      <c r="L353" s="39">
        <v>2163739</v>
      </c>
      <c r="M353" s="39"/>
      <c r="N353" s="40">
        <f t="shared" si="5"/>
        <v>66849715</v>
      </c>
    </row>
    <row r="354" spans="1:14" x14ac:dyDescent="0.3">
      <c r="B354" s="5" t="s">
        <v>26</v>
      </c>
      <c r="D354" s="25" t="s">
        <v>44</v>
      </c>
      <c r="E354" s="25" t="s">
        <v>44</v>
      </c>
      <c r="F354" s="25"/>
      <c r="G354" s="39" t="s">
        <v>44</v>
      </c>
      <c r="H354" s="25"/>
      <c r="I354" s="25"/>
      <c r="J354" s="25" t="s">
        <v>44</v>
      </c>
      <c r="K354" s="25" t="s">
        <v>44</v>
      </c>
      <c r="L354" s="25" t="s">
        <v>44</v>
      </c>
      <c r="M354" s="25"/>
      <c r="N354" s="40"/>
    </row>
    <row r="355" spans="1:14" x14ac:dyDescent="0.3">
      <c r="G355" s="17"/>
      <c r="N355" s="36"/>
    </row>
    <row r="356" spans="1:14" x14ac:dyDescent="0.3">
      <c r="A356" s="7">
        <v>22</v>
      </c>
      <c r="B356" s="35" t="s">
        <v>13</v>
      </c>
      <c r="C356" s="8" t="s">
        <v>100</v>
      </c>
      <c r="G356" s="17"/>
      <c r="N356" s="36"/>
    </row>
    <row r="357" spans="1:14" x14ac:dyDescent="0.3">
      <c r="B357" s="5" t="s">
        <v>21</v>
      </c>
      <c r="C357" s="4" t="s">
        <v>34</v>
      </c>
      <c r="G357" s="17"/>
      <c r="N357" s="36"/>
    </row>
    <row r="358" spans="1:14" x14ac:dyDescent="0.3">
      <c r="B358" s="5" t="s">
        <v>79</v>
      </c>
      <c r="C358" s="15"/>
      <c r="D358" s="25"/>
      <c r="E358" s="39">
        <v>3252278</v>
      </c>
      <c r="F358" s="25"/>
      <c r="G358" s="39">
        <v>7046602</v>
      </c>
      <c r="H358" s="25"/>
      <c r="I358" s="25"/>
      <c r="J358" s="25"/>
      <c r="K358" s="25"/>
      <c r="L358" s="25"/>
      <c r="M358" s="25"/>
      <c r="N358" s="40">
        <f t="shared" si="5"/>
        <v>10298880</v>
      </c>
    </row>
    <row r="359" spans="1:14" x14ac:dyDescent="0.3">
      <c r="B359" s="5" t="s">
        <v>25</v>
      </c>
      <c r="C359" s="15"/>
      <c r="D359" s="25"/>
      <c r="E359" s="39">
        <v>852955</v>
      </c>
      <c r="F359" s="25"/>
      <c r="G359" s="39">
        <v>1848069</v>
      </c>
      <c r="H359" s="25"/>
      <c r="I359" s="25"/>
      <c r="J359" s="25"/>
      <c r="K359" s="25"/>
      <c r="L359" s="25"/>
      <c r="M359" s="25"/>
      <c r="N359" s="40">
        <f t="shared" si="5"/>
        <v>2701024</v>
      </c>
    </row>
    <row r="360" spans="1:14" x14ac:dyDescent="0.3">
      <c r="B360" s="5" t="s">
        <v>26</v>
      </c>
      <c r="E360" s="25" t="s">
        <v>44</v>
      </c>
      <c r="F360" s="25"/>
      <c r="G360" s="39" t="s">
        <v>44</v>
      </c>
      <c r="H360" s="25"/>
      <c r="I360" s="25"/>
      <c r="J360" s="25"/>
      <c r="K360" s="25"/>
      <c r="L360" s="25"/>
      <c r="M360" s="25"/>
      <c r="N360" s="40"/>
    </row>
    <row r="361" spans="1:14" x14ac:dyDescent="0.3">
      <c r="G361" s="17"/>
      <c r="N361" s="36"/>
    </row>
    <row r="362" spans="1:14" x14ac:dyDescent="0.3">
      <c r="A362" s="7">
        <v>23</v>
      </c>
      <c r="B362" s="35" t="s">
        <v>13</v>
      </c>
      <c r="C362" s="8" t="s">
        <v>101</v>
      </c>
      <c r="G362" s="17"/>
      <c r="N362" s="36"/>
    </row>
    <row r="363" spans="1:14" x14ac:dyDescent="0.3">
      <c r="B363" s="5" t="s">
        <v>21</v>
      </c>
      <c r="C363" s="4" t="s">
        <v>34</v>
      </c>
      <c r="G363" s="17"/>
      <c r="N363" s="36"/>
    </row>
    <row r="364" spans="1:14" x14ac:dyDescent="0.3">
      <c r="B364" s="5" t="s">
        <v>79</v>
      </c>
      <c r="C364" s="15"/>
      <c r="D364" s="25"/>
      <c r="E364" s="25"/>
      <c r="F364" s="25"/>
      <c r="G364" s="39"/>
      <c r="H364" s="25"/>
      <c r="I364" s="25"/>
      <c r="J364" s="39">
        <v>560473</v>
      </c>
      <c r="K364" s="25"/>
      <c r="L364" s="39">
        <v>4110135</v>
      </c>
      <c r="M364" s="25"/>
      <c r="N364" s="40">
        <f>SUM(D364:M364)</f>
        <v>4670608</v>
      </c>
    </row>
    <row r="365" spans="1:14" x14ac:dyDescent="0.3">
      <c r="B365" s="5" t="s">
        <v>25</v>
      </c>
      <c r="C365" s="15"/>
      <c r="G365" s="17"/>
      <c r="J365" s="39">
        <v>284734</v>
      </c>
      <c r="K365" s="25"/>
      <c r="L365" s="39">
        <v>1749339</v>
      </c>
      <c r="M365" s="25"/>
      <c r="N365" s="40">
        <f>SUM(D365:M365)</f>
        <v>2034073</v>
      </c>
    </row>
    <row r="366" spans="1:14" x14ac:dyDescent="0.3">
      <c r="B366" s="5" t="s">
        <v>26</v>
      </c>
      <c r="G366" s="17"/>
      <c r="J366" s="39" t="s">
        <v>44</v>
      </c>
      <c r="K366" s="25"/>
      <c r="L366" s="39" t="s">
        <v>44</v>
      </c>
      <c r="M366" s="25"/>
      <c r="N366" s="40"/>
    </row>
    <row r="367" spans="1:14" x14ac:dyDescent="0.3">
      <c r="G367" s="17"/>
      <c r="N367" s="36"/>
    </row>
    <row r="368" spans="1:14" ht="27" x14ac:dyDescent="0.3">
      <c r="A368" s="7">
        <v>24</v>
      </c>
      <c r="B368" s="35" t="s">
        <v>13</v>
      </c>
      <c r="C368" s="8" t="s">
        <v>102</v>
      </c>
      <c r="G368" s="17"/>
      <c r="I368" s="23"/>
      <c r="N368" s="36"/>
    </row>
    <row r="369" spans="1:14" ht="14.5" x14ac:dyDescent="0.3">
      <c r="B369" s="5" t="s">
        <v>21</v>
      </c>
      <c r="C369" s="4" t="s">
        <v>34</v>
      </c>
      <c r="G369" s="17"/>
      <c r="I369" s="23"/>
      <c r="N369" s="36"/>
    </row>
    <row r="370" spans="1:14" x14ac:dyDescent="0.3">
      <c r="B370" s="5" t="s">
        <v>79</v>
      </c>
      <c r="C370" s="15"/>
      <c r="D370" s="39">
        <v>44278997</v>
      </c>
      <c r="E370" s="39">
        <v>35060996</v>
      </c>
      <c r="F370" s="39">
        <v>16704621</v>
      </c>
      <c r="G370" s="39">
        <v>41749411</v>
      </c>
      <c r="H370" s="39"/>
      <c r="I370" s="39"/>
      <c r="J370" s="39">
        <v>12403299</v>
      </c>
      <c r="K370" s="39">
        <v>11904804</v>
      </c>
      <c r="L370" s="39">
        <v>18777155</v>
      </c>
      <c r="M370" s="39"/>
      <c r="N370" s="40">
        <f t="shared" si="5"/>
        <v>180879283</v>
      </c>
    </row>
    <row r="371" spans="1:14" x14ac:dyDescent="0.3">
      <c r="B371" s="5" t="s">
        <v>25</v>
      </c>
      <c r="C371" s="15"/>
      <c r="D371" s="39">
        <v>6689075</v>
      </c>
      <c r="E371" s="39">
        <v>5038691</v>
      </c>
      <c r="F371" s="39">
        <v>1856381</v>
      </c>
      <c r="G371" s="39">
        <v>7535295</v>
      </c>
      <c r="H371" s="39"/>
      <c r="I371" s="39"/>
      <c r="J371" s="39">
        <v>712715</v>
      </c>
      <c r="K371" s="39">
        <v>469838</v>
      </c>
      <c r="L371" s="39">
        <v>10435151</v>
      </c>
      <c r="M371" s="39"/>
      <c r="N371" s="40">
        <f t="shared" si="5"/>
        <v>32737146</v>
      </c>
    </row>
    <row r="372" spans="1:14" x14ac:dyDescent="0.3">
      <c r="B372" s="5" t="s">
        <v>26</v>
      </c>
      <c r="D372" s="57" t="s">
        <v>44</v>
      </c>
      <c r="E372" s="39" t="s">
        <v>44</v>
      </c>
      <c r="F372" s="39" t="s">
        <v>44</v>
      </c>
      <c r="G372" s="39" t="s">
        <v>44</v>
      </c>
      <c r="H372" s="39"/>
      <c r="I372" s="39"/>
      <c r="J372" s="39" t="s">
        <v>44</v>
      </c>
      <c r="K372" s="39" t="s">
        <v>44</v>
      </c>
      <c r="L372" s="39" t="s">
        <v>44</v>
      </c>
      <c r="M372" s="39"/>
      <c r="N372" s="40"/>
    </row>
    <row r="373" spans="1:14" ht="14.5" x14ac:dyDescent="0.3">
      <c r="G373" s="17"/>
      <c r="I373" s="23"/>
      <c r="N373" s="36"/>
    </row>
    <row r="374" spans="1:14" ht="14.5" x14ac:dyDescent="0.3">
      <c r="A374" s="7">
        <v>25</v>
      </c>
      <c r="B374" s="35" t="s">
        <v>13</v>
      </c>
      <c r="C374" s="8" t="s">
        <v>103</v>
      </c>
      <c r="G374" s="17"/>
      <c r="I374" s="23"/>
      <c r="N374" s="36"/>
    </row>
    <row r="375" spans="1:14" ht="14.5" x14ac:dyDescent="0.3">
      <c r="B375" s="5" t="s">
        <v>21</v>
      </c>
      <c r="C375" s="4" t="s">
        <v>34</v>
      </c>
      <c r="G375" s="17"/>
      <c r="I375" s="23"/>
      <c r="N375" s="36"/>
    </row>
    <row r="376" spans="1:14" ht="14.5" x14ac:dyDescent="0.3">
      <c r="B376" s="5" t="s">
        <v>79</v>
      </c>
      <c r="C376" s="15"/>
      <c r="G376" s="39">
        <v>2637808</v>
      </c>
      <c r="I376" s="23"/>
      <c r="N376" s="40">
        <f t="shared" si="5"/>
        <v>2637808</v>
      </c>
    </row>
    <row r="377" spans="1:14" ht="14.5" x14ac:dyDescent="0.3">
      <c r="B377" s="5" t="s">
        <v>25</v>
      </c>
      <c r="C377" s="15"/>
      <c r="G377" s="39">
        <v>13566374</v>
      </c>
      <c r="I377" s="23"/>
      <c r="N377" s="40">
        <f t="shared" si="5"/>
        <v>13566374</v>
      </c>
    </row>
    <row r="378" spans="1:14" ht="14.5" x14ac:dyDescent="0.3">
      <c r="B378" s="5" t="s">
        <v>26</v>
      </c>
      <c r="G378" s="39" t="s">
        <v>44</v>
      </c>
      <c r="I378" s="23"/>
      <c r="N378" s="40"/>
    </row>
    <row r="379" spans="1:14" ht="14.5" x14ac:dyDescent="0.3">
      <c r="G379" s="17"/>
      <c r="I379" s="23"/>
      <c r="N379" s="36"/>
    </row>
    <row r="380" spans="1:14" ht="14.5" x14ac:dyDescent="0.3">
      <c r="A380" s="7">
        <v>26</v>
      </c>
      <c r="B380" s="35" t="s">
        <v>13</v>
      </c>
      <c r="C380" s="8" t="s">
        <v>104</v>
      </c>
      <c r="E380" s="31"/>
      <c r="G380" s="17"/>
      <c r="I380" s="23"/>
      <c r="N380" s="36"/>
    </row>
    <row r="381" spans="1:14" ht="14.5" x14ac:dyDescent="0.3">
      <c r="B381" s="5" t="s">
        <v>21</v>
      </c>
      <c r="C381" s="4" t="s">
        <v>34</v>
      </c>
      <c r="E381" s="31"/>
      <c r="G381" s="17"/>
      <c r="I381" s="23"/>
      <c r="N381" s="36"/>
    </row>
    <row r="382" spans="1:14" ht="14.5" x14ac:dyDescent="0.3">
      <c r="B382" s="5" t="s">
        <v>79</v>
      </c>
      <c r="C382" s="15"/>
      <c r="D382" s="25"/>
      <c r="E382" s="39">
        <v>20014221</v>
      </c>
      <c r="F382" s="25"/>
      <c r="G382" s="39"/>
      <c r="H382" s="25"/>
      <c r="I382" s="49"/>
      <c r="J382" s="25"/>
      <c r="K382" s="39">
        <v>5749650</v>
      </c>
      <c r="L382" s="39">
        <v>12499347</v>
      </c>
      <c r="M382" s="25"/>
      <c r="N382" s="40">
        <f>SUM(D382:M382)</f>
        <v>38263218</v>
      </c>
    </row>
    <row r="383" spans="1:14" ht="14.5" x14ac:dyDescent="0.3">
      <c r="B383" s="5" t="s">
        <v>25</v>
      </c>
      <c r="C383" s="15"/>
      <c r="D383" s="25"/>
      <c r="E383" s="39">
        <v>5552167</v>
      </c>
      <c r="F383" s="25"/>
      <c r="G383" s="39"/>
      <c r="H383" s="25"/>
      <c r="I383" s="49"/>
      <c r="J383" s="25"/>
      <c r="K383" s="39">
        <v>2003341</v>
      </c>
      <c r="L383" s="39">
        <v>3385361</v>
      </c>
      <c r="M383" s="25"/>
      <c r="N383" s="40">
        <f>SUM(D383:M383)</f>
        <v>10940869</v>
      </c>
    </row>
    <row r="384" spans="1:14" ht="14.5" x14ac:dyDescent="0.35">
      <c r="B384" s="5" t="s">
        <v>26</v>
      </c>
      <c r="E384" s="39" t="s">
        <v>44</v>
      </c>
      <c r="F384" s="25"/>
      <c r="G384" s="39"/>
      <c r="H384" s="25"/>
      <c r="I384" s="50"/>
      <c r="J384" s="50"/>
      <c r="K384" s="25" t="s">
        <v>44</v>
      </c>
      <c r="L384" s="25" t="s">
        <v>44</v>
      </c>
      <c r="M384" s="25"/>
      <c r="N384" s="40"/>
    </row>
    <row r="385" spans="1:14" ht="14.5" x14ac:dyDescent="0.35">
      <c r="E385" s="17"/>
      <c r="G385" s="17"/>
      <c r="I385" s="24"/>
      <c r="J385" s="24"/>
      <c r="N385" s="36"/>
    </row>
    <row r="386" spans="1:14" ht="14.5" x14ac:dyDescent="0.35">
      <c r="A386" s="7">
        <v>27</v>
      </c>
      <c r="B386" s="35" t="s">
        <v>13</v>
      </c>
      <c r="C386" s="8" t="s">
        <v>105</v>
      </c>
      <c r="E386" s="17"/>
      <c r="G386" s="17"/>
      <c r="I386" s="24"/>
      <c r="J386" s="24"/>
      <c r="N386" s="36"/>
    </row>
    <row r="387" spans="1:14" ht="14.5" x14ac:dyDescent="0.35">
      <c r="B387" s="5" t="s">
        <v>21</v>
      </c>
      <c r="C387" s="4" t="s">
        <v>34</v>
      </c>
      <c r="E387" s="17"/>
      <c r="G387" s="17"/>
      <c r="I387" s="24"/>
      <c r="J387" s="24"/>
      <c r="N387" s="36"/>
    </row>
    <row r="388" spans="1:14" ht="14.5" x14ac:dyDescent="0.35">
      <c r="B388" s="5" t="s">
        <v>79</v>
      </c>
      <c r="D388" s="25"/>
      <c r="E388" s="39"/>
      <c r="F388" s="25"/>
      <c r="G388" s="39"/>
      <c r="H388" s="25"/>
      <c r="I388" s="50"/>
      <c r="J388" s="50"/>
      <c r="K388" s="39">
        <v>4972224</v>
      </c>
      <c r="L388" s="25"/>
      <c r="M388" s="25"/>
      <c r="N388" s="40">
        <f t="shared" ref="N388:N389" si="6">SUM(D388:M388)</f>
        <v>4972224</v>
      </c>
    </row>
    <row r="389" spans="1:14" ht="14.5" x14ac:dyDescent="0.35">
      <c r="B389" s="5" t="s">
        <v>25</v>
      </c>
      <c r="E389" s="17"/>
      <c r="G389" s="17"/>
      <c r="I389" s="24"/>
      <c r="J389" s="24"/>
      <c r="K389" s="39">
        <v>4321800</v>
      </c>
      <c r="L389" s="25"/>
      <c r="M389" s="25"/>
      <c r="N389" s="40">
        <f t="shared" si="6"/>
        <v>4321800</v>
      </c>
    </row>
    <row r="390" spans="1:14" ht="14.5" x14ac:dyDescent="0.35">
      <c r="B390" s="5" t="s">
        <v>26</v>
      </c>
      <c r="E390" s="17"/>
      <c r="G390" s="17"/>
      <c r="I390" s="24"/>
      <c r="J390" s="24"/>
      <c r="K390" s="25" t="s">
        <v>44</v>
      </c>
      <c r="L390" s="25"/>
      <c r="M390" s="25"/>
      <c r="N390" s="40"/>
    </row>
    <row r="391" spans="1:14" ht="14.5" x14ac:dyDescent="0.35">
      <c r="G391" s="17"/>
      <c r="I391" s="24"/>
      <c r="J391" s="24"/>
      <c r="N391" s="36"/>
    </row>
    <row r="392" spans="1:14" ht="14.5" x14ac:dyDescent="0.35">
      <c r="A392" s="7">
        <v>28</v>
      </c>
      <c r="B392" s="35" t="s">
        <v>13</v>
      </c>
      <c r="C392" s="8" t="s">
        <v>106</v>
      </c>
      <c r="E392" s="17"/>
      <c r="F392" s="17"/>
      <c r="G392" s="17"/>
      <c r="I392" s="24"/>
      <c r="J392" s="24"/>
      <c r="N392" s="36"/>
    </row>
    <row r="393" spans="1:14" ht="14.5" x14ac:dyDescent="0.35">
      <c r="B393" s="5" t="s">
        <v>21</v>
      </c>
      <c r="C393" s="4" t="s">
        <v>34</v>
      </c>
      <c r="E393" s="17"/>
      <c r="F393" s="17"/>
      <c r="G393" s="17"/>
      <c r="I393" s="24"/>
      <c r="J393" s="24"/>
      <c r="N393" s="36"/>
    </row>
    <row r="394" spans="1:14" ht="16.5" x14ac:dyDescent="0.35">
      <c r="B394" s="5" t="s">
        <v>79</v>
      </c>
      <c r="C394" s="15"/>
      <c r="D394" s="25"/>
      <c r="E394" s="39">
        <v>5937268</v>
      </c>
      <c r="F394" s="39"/>
      <c r="G394" s="39">
        <v>14402152</v>
      </c>
      <c r="H394" s="25"/>
      <c r="I394" s="51"/>
      <c r="J394" s="50"/>
      <c r="K394" s="25"/>
      <c r="L394" s="25"/>
      <c r="M394" s="25"/>
      <c r="N394" s="40">
        <f>SUM(D394:M394)</f>
        <v>20339420</v>
      </c>
    </row>
    <row r="395" spans="1:14" ht="16.5" x14ac:dyDescent="0.35">
      <c r="B395" s="5" t="s">
        <v>25</v>
      </c>
      <c r="C395" s="15"/>
      <c r="E395" s="39">
        <v>477838</v>
      </c>
      <c r="F395" s="39"/>
      <c r="G395" s="39">
        <v>1276433</v>
      </c>
      <c r="H395" s="25"/>
      <c r="I395" s="51"/>
      <c r="J395" s="50"/>
      <c r="K395" s="25"/>
      <c r="L395" s="25"/>
      <c r="M395" s="25"/>
      <c r="N395" s="40">
        <f>SUM(D395:M395)</f>
        <v>1754271</v>
      </c>
    </row>
    <row r="396" spans="1:14" ht="16.5" x14ac:dyDescent="0.3">
      <c r="B396" s="5" t="s">
        <v>26</v>
      </c>
      <c r="E396" s="39" t="s">
        <v>44</v>
      </c>
      <c r="F396" s="39"/>
      <c r="G396" s="39" t="s">
        <v>44</v>
      </c>
      <c r="H396" s="25"/>
      <c r="I396" s="52"/>
      <c r="J396" s="53"/>
      <c r="K396" s="25"/>
      <c r="L396" s="25"/>
      <c r="M396" s="25"/>
      <c r="N396" s="40"/>
    </row>
    <row r="397" spans="1:14" x14ac:dyDescent="0.3">
      <c r="E397" s="25"/>
      <c r="F397" s="25"/>
      <c r="G397" s="39"/>
      <c r="H397" s="25"/>
      <c r="I397" s="54"/>
      <c r="J397" s="54"/>
      <c r="K397" s="25"/>
      <c r="L397" s="25"/>
      <c r="M397" s="25"/>
      <c r="N397" s="40"/>
    </row>
    <row r="398" spans="1:14" x14ac:dyDescent="0.3">
      <c r="A398" s="7">
        <v>29</v>
      </c>
      <c r="B398" s="35" t="s">
        <v>13</v>
      </c>
      <c r="C398" s="8" t="s">
        <v>107</v>
      </c>
      <c r="G398" s="17"/>
      <c r="N398" s="36"/>
    </row>
    <row r="399" spans="1:14" x14ac:dyDescent="0.3">
      <c r="B399" s="5" t="s">
        <v>21</v>
      </c>
      <c r="C399" s="4" t="s">
        <v>34</v>
      </c>
      <c r="G399" s="39"/>
      <c r="H399" s="25"/>
      <c r="I399" s="25"/>
      <c r="J399" s="25"/>
      <c r="K399" s="25"/>
      <c r="L399" s="25"/>
      <c r="M399" s="25"/>
      <c r="N399" s="40"/>
    </row>
    <row r="400" spans="1:14" x14ac:dyDescent="0.3">
      <c r="B400" s="5" t="s">
        <v>79</v>
      </c>
      <c r="C400" s="15"/>
      <c r="G400" s="39">
        <v>1110408</v>
      </c>
      <c r="H400" s="25"/>
      <c r="I400" s="25"/>
      <c r="J400" s="25"/>
      <c r="K400" s="25"/>
      <c r="L400" s="25"/>
      <c r="M400" s="25"/>
      <c r="N400" s="40">
        <f t="shared" ref="N400:N546" si="7">SUM(D400:M400)</f>
        <v>1110408</v>
      </c>
    </row>
    <row r="401" spans="1:14" x14ac:dyDescent="0.3">
      <c r="B401" s="5" t="s">
        <v>25</v>
      </c>
      <c r="C401" s="15"/>
      <c r="G401" s="39">
        <v>18643785</v>
      </c>
      <c r="H401" s="25"/>
      <c r="I401" s="25"/>
      <c r="J401" s="25"/>
      <c r="K401" s="25"/>
      <c r="L401" s="25"/>
      <c r="M401" s="25"/>
      <c r="N401" s="40">
        <f t="shared" si="7"/>
        <v>18643785</v>
      </c>
    </row>
    <row r="402" spans="1:14" x14ac:dyDescent="0.3">
      <c r="B402" s="5" t="s">
        <v>26</v>
      </c>
      <c r="G402" s="39" t="s">
        <v>44</v>
      </c>
      <c r="H402" s="25"/>
      <c r="I402" s="25"/>
      <c r="J402" s="25"/>
      <c r="K402" s="25"/>
      <c r="L402" s="25"/>
      <c r="M402" s="25"/>
      <c r="N402" s="40"/>
    </row>
    <row r="403" spans="1:14" x14ac:dyDescent="0.3">
      <c r="G403" s="17"/>
      <c r="N403" s="36"/>
    </row>
    <row r="404" spans="1:14" x14ac:dyDescent="0.3">
      <c r="A404" s="7">
        <v>30</v>
      </c>
      <c r="B404" s="35" t="s">
        <v>13</v>
      </c>
      <c r="C404" s="8" t="s">
        <v>108</v>
      </c>
      <c r="G404" s="17"/>
      <c r="N404" s="36"/>
    </row>
    <row r="405" spans="1:14" x14ac:dyDescent="0.3">
      <c r="B405" s="5" t="s">
        <v>21</v>
      </c>
      <c r="C405" s="4" t="s">
        <v>34</v>
      </c>
      <c r="G405" s="17"/>
      <c r="N405" s="36"/>
    </row>
    <row r="406" spans="1:14" x14ac:dyDescent="0.3">
      <c r="B406" s="5" t="s">
        <v>79</v>
      </c>
      <c r="C406" s="15"/>
      <c r="D406" s="39"/>
      <c r="E406" s="39">
        <v>14998195</v>
      </c>
      <c r="F406" s="39"/>
      <c r="G406" s="39"/>
      <c r="H406" s="39"/>
      <c r="I406" s="39"/>
      <c r="J406" s="39"/>
      <c r="K406" s="39"/>
      <c r="L406" s="39">
        <v>15946469</v>
      </c>
      <c r="M406" s="39"/>
      <c r="N406" s="40">
        <f>SUM(D406:M406)</f>
        <v>30944664</v>
      </c>
    </row>
    <row r="407" spans="1:14" x14ac:dyDescent="0.3">
      <c r="B407" s="5" t="s">
        <v>25</v>
      </c>
      <c r="C407" s="15"/>
      <c r="D407" s="39"/>
      <c r="E407" s="39">
        <v>2568211</v>
      </c>
      <c r="F407" s="39"/>
      <c r="G407" s="39"/>
      <c r="H407" s="39"/>
      <c r="I407" s="39"/>
      <c r="J407" s="39"/>
      <c r="K407" s="39"/>
      <c r="L407" s="39">
        <v>1045496</v>
      </c>
      <c r="M407" s="39"/>
      <c r="N407" s="40">
        <f>SUM(D407:M407)</f>
        <v>3613707</v>
      </c>
    </row>
    <row r="408" spans="1:14" x14ac:dyDescent="0.3">
      <c r="B408" s="5" t="s">
        <v>26</v>
      </c>
      <c r="D408" s="17"/>
      <c r="E408" s="39" t="s">
        <v>44</v>
      </c>
      <c r="F408" s="39"/>
      <c r="G408" s="39"/>
      <c r="H408" s="39"/>
      <c r="I408" s="39"/>
      <c r="J408" s="39"/>
      <c r="K408" s="39"/>
      <c r="L408" s="39" t="s">
        <v>44</v>
      </c>
      <c r="M408" s="39"/>
      <c r="N408" s="40"/>
    </row>
    <row r="409" spans="1:14" x14ac:dyDescent="0.3">
      <c r="D409" s="17"/>
      <c r="E409" s="17"/>
      <c r="F409" s="17"/>
      <c r="G409" s="17"/>
      <c r="H409" s="17"/>
      <c r="I409" s="17"/>
      <c r="J409" s="17"/>
      <c r="K409" s="17"/>
      <c r="L409" s="17"/>
      <c r="M409" s="17"/>
      <c r="N409" s="36"/>
    </row>
    <row r="410" spans="1:14" x14ac:dyDescent="0.3">
      <c r="A410" s="7">
        <v>31</v>
      </c>
      <c r="B410" s="35" t="s">
        <v>13</v>
      </c>
      <c r="C410" s="8" t="s">
        <v>109</v>
      </c>
      <c r="D410" s="17"/>
      <c r="E410" s="17"/>
      <c r="F410" s="17"/>
      <c r="G410" s="17"/>
      <c r="H410" s="17"/>
      <c r="I410" s="17"/>
      <c r="J410" s="17"/>
      <c r="K410" s="17"/>
      <c r="L410" s="17"/>
      <c r="M410" s="17"/>
      <c r="N410" s="36"/>
    </row>
    <row r="411" spans="1:14" x14ac:dyDescent="0.3">
      <c r="B411" s="5" t="s">
        <v>21</v>
      </c>
      <c r="C411" s="4" t="s">
        <v>34</v>
      </c>
      <c r="D411" s="17"/>
      <c r="E411" s="17"/>
      <c r="F411" s="17"/>
      <c r="G411" s="17"/>
      <c r="H411" s="17"/>
      <c r="I411" s="17"/>
      <c r="J411" s="17"/>
      <c r="K411" s="17"/>
      <c r="L411" s="17"/>
      <c r="M411" s="17"/>
      <c r="N411" s="36"/>
    </row>
    <row r="412" spans="1:14" x14ac:dyDescent="0.3">
      <c r="B412" s="5" t="s">
        <v>79</v>
      </c>
      <c r="D412" s="17"/>
      <c r="E412" s="17"/>
      <c r="F412" s="17"/>
      <c r="G412" s="17"/>
      <c r="H412" s="17"/>
      <c r="I412" s="17"/>
      <c r="J412" s="17"/>
      <c r="K412" s="17"/>
      <c r="L412" s="39">
        <v>2759501</v>
      </c>
      <c r="M412" s="39"/>
      <c r="N412" s="40">
        <f t="shared" ref="N412:N413" si="8">SUM(D412:M412)</f>
        <v>2759501</v>
      </c>
    </row>
    <row r="413" spans="1:14" x14ac:dyDescent="0.3">
      <c r="B413" s="5" t="s">
        <v>25</v>
      </c>
      <c r="D413" s="17"/>
      <c r="E413" s="17"/>
      <c r="F413" s="17"/>
      <c r="G413" s="17"/>
      <c r="H413" s="17"/>
      <c r="I413" s="17"/>
      <c r="J413" s="17"/>
      <c r="K413" s="17"/>
      <c r="L413" s="39">
        <v>5376907</v>
      </c>
      <c r="M413" s="39"/>
      <c r="N413" s="40">
        <f t="shared" si="8"/>
        <v>5376907</v>
      </c>
    </row>
    <row r="414" spans="1:14" x14ac:dyDescent="0.3">
      <c r="B414" s="5" t="s">
        <v>26</v>
      </c>
      <c r="D414" s="17"/>
      <c r="E414" s="17"/>
      <c r="F414" s="17"/>
      <c r="G414" s="17"/>
      <c r="H414" s="17"/>
      <c r="I414" s="17"/>
      <c r="J414" s="17"/>
      <c r="K414" s="17"/>
      <c r="L414" s="39" t="s">
        <v>44</v>
      </c>
      <c r="M414" s="39"/>
      <c r="N414" s="40"/>
    </row>
    <row r="415" spans="1:14" x14ac:dyDescent="0.3">
      <c r="D415" s="17"/>
      <c r="E415" s="17"/>
      <c r="F415" s="17"/>
      <c r="G415" s="17"/>
      <c r="H415" s="17"/>
      <c r="I415" s="17"/>
      <c r="J415" s="17"/>
      <c r="K415" s="17"/>
      <c r="L415" s="17"/>
      <c r="M415" s="17"/>
      <c r="N415" s="36"/>
    </row>
    <row r="416" spans="1:14" ht="30.65" customHeight="1" x14ac:dyDescent="0.3">
      <c r="A416" s="7">
        <v>32</v>
      </c>
      <c r="B416" s="35" t="s">
        <v>13</v>
      </c>
      <c r="C416" s="8" t="s">
        <v>110</v>
      </c>
      <c r="G416" s="17"/>
      <c r="N416" s="36"/>
    </row>
    <row r="417" spans="1:14" x14ac:dyDescent="0.3">
      <c r="B417" s="5" t="s">
        <v>21</v>
      </c>
      <c r="C417" s="4" t="s">
        <v>34</v>
      </c>
      <c r="G417" s="17"/>
      <c r="N417" s="36"/>
    </row>
    <row r="418" spans="1:14" x14ac:dyDescent="0.3">
      <c r="B418" s="5" t="s">
        <v>79</v>
      </c>
      <c r="C418" s="29"/>
      <c r="D418" s="25"/>
      <c r="E418" s="25"/>
      <c r="F418" s="25"/>
      <c r="G418" s="39">
        <v>7656878</v>
      </c>
      <c r="H418" s="25"/>
      <c r="I418" s="25"/>
      <c r="J418" s="25"/>
      <c r="K418" s="25"/>
      <c r="L418" s="39">
        <v>7656878</v>
      </c>
      <c r="M418" s="25"/>
      <c r="N418" s="40">
        <f t="shared" si="7"/>
        <v>15313756</v>
      </c>
    </row>
    <row r="419" spans="1:14" x14ac:dyDescent="0.3">
      <c r="B419" s="5" t="s">
        <v>25</v>
      </c>
      <c r="C419" s="29"/>
      <c r="D419" s="25"/>
      <c r="E419" s="25"/>
      <c r="F419" s="25"/>
      <c r="G419" s="39">
        <v>431078</v>
      </c>
      <c r="H419" s="25"/>
      <c r="I419" s="25"/>
      <c r="J419" s="25"/>
      <c r="K419" s="25"/>
      <c r="L419" s="39">
        <v>442620</v>
      </c>
      <c r="M419" s="25"/>
      <c r="N419" s="40">
        <f t="shared" si="7"/>
        <v>873698</v>
      </c>
    </row>
    <row r="420" spans="1:14" x14ac:dyDescent="0.3">
      <c r="B420" s="5" t="s">
        <v>26</v>
      </c>
      <c r="C420" s="25"/>
      <c r="G420" s="39" t="s">
        <v>44</v>
      </c>
      <c r="H420" s="25"/>
      <c r="I420" s="25"/>
      <c r="J420" s="25"/>
      <c r="K420" s="25"/>
      <c r="L420" s="39" t="s">
        <v>44</v>
      </c>
      <c r="M420" s="25"/>
      <c r="N420" s="40"/>
    </row>
    <row r="421" spans="1:14" x14ac:dyDescent="0.3">
      <c r="C421" s="25"/>
      <c r="G421" s="17"/>
      <c r="N421" s="36"/>
    </row>
    <row r="422" spans="1:14" x14ac:dyDescent="0.3">
      <c r="A422" s="7">
        <v>33</v>
      </c>
      <c r="B422" s="35" t="s">
        <v>13</v>
      </c>
      <c r="C422" s="8" t="s">
        <v>111</v>
      </c>
      <c r="G422" s="17"/>
      <c r="N422" s="36"/>
    </row>
    <row r="423" spans="1:14" x14ac:dyDescent="0.3">
      <c r="B423" s="5" t="s">
        <v>21</v>
      </c>
      <c r="C423" s="25" t="s">
        <v>34</v>
      </c>
      <c r="G423" s="17"/>
      <c r="N423" s="36"/>
    </row>
    <row r="424" spans="1:14" x14ac:dyDescent="0.3">
      <c r="B424" s="5" t="s">
        <v>79</v>
      </c>
      <c r="C424" s="25"/>
      <c r="D424" s="25"/>
      <c r="E424" s="25"/>
      <c r="F424" s="25"/>
      <c r="G424" s="39"/>
      <c r="H424" s="25"/>
      <c r="I424" s="25"/>
      <c r="J424" s="25"/>
      <c r="K424" s="39">
        <v>3272935</v>
      </c>
      <c r="L424" s="39">
        <v>20323789</v>
      </c>
      <c r="M424" s="25"/>
      <c r="N424" s="40">
        <f>SUM(D424:M424)</f>
        <v>23596724</v>
      </c>
    </row>
    <row r="425" spans="1:14" x14ac:dyDescent="0.3">
      <c r="B425" s="5" t="s">
        <v>25</v>
      </c>
      <c r="C425" s="25"/>
      <c r="D425" s="25"/>
      <c r="E425" s="25"/>
      <c r="F425" s="25"/>
      <c r="G425" s="39"/>
      <c r="H425" s="25"/>
      <c r="I425" s="25"/>
      <c r="J425" s="25"/>
      <c r="K425" s="39">
        <v>997236</v>
      </c>
      <c r="L425" s="39">
        <v>2794242</v>
      </c>
      <c r="M425" s="25"/>
      <c r="N425" s="40">
        <f>SUM(D425:M425)</f>
        <v>3791478</v>
      </c>
    </row>
    <row r="426" spans="1:14" x14ac:dyDescent="0.3">
      <c r="B426" s="5" t="s">
        <v>26</v>
      </c>
      <c r="C426" s="25"/>
      <c r="G426" s="17"/>
      <c r="K426" s="25" t="s">
        <v>44</v>
      </c>
      <c r="L426" s="39" t="s">
        <v>44</v>
      </c>
      <c r="M426" s="25"/>
      <c r="N426" s="40"/>
    </row>
    <row r="427" spans="1:14" x14ac:dyDescent="0.3">
      <c r="C427" s="25"/>
      <c r="G427" s="17"/>
      <c r="N427" s="36"/>
    </row>
    <row r="428" spans="1:14" x14ac:dyDescent="0.3">
      <c r="A428" s="7">
        <v>34</v>
      </c>
      <c r="B428" s="35" t="s">
        <v>13</v>
      </c>
      <c r="C428" s="8" t="s">
        <v>112</v>
      </c>
      <c r="G428" s="17"/>
      <c r="N428" s="36"/>
    </row>
    <row r="429" spans="1:14" x14ac:dyDescent="0.3">
      <c r="B429" s="5" t="s">
        <v>21</v>
      </c>
      <c r="C429" s="25" t="s">
        <v>34</v>
      </c>
      <c r="G429" s="17"/>
      <c r="N429" s="36"/>
    </row>
    <row r="430" spans="1:14" x14ac:dyDescent="0.3">
      <c r="B430" s="5" t="s">
        <v>79</v>
      </c>
      <c r="C430" s="29"/>
      <c r="D430" s="25">
        <v>4694472</v>
      </c>
      <c r="E430" s="39">
        <v>2546762</v>
      </c>
      <c r="F430" s="39"/>
      <c r="G430" s="39"/>
      <c r="H430" s="39"/>
      <c r="I430" s="39"/>
      <c r="J430" s="39">
        <v>453181</v>
      </c>
      <c r="K430" s="39">
        <v>1568097</v>
      </c>
      <c r="L430" s="39"/>
      <c r="M430" s="39"/>
      <c r="N430" s="40">
        <f>SUM(D430:M430)</f>
        <v>9262512</v>
      </c>
    </row>
    <row r="431" spans="1:14" x14ac:dyDescent="0.3">
      <c r="B431" s="5" t="s">
        <v>25</v>
      </c>
      <c r="C431" s="29"/>
      <c r="D431" s="25">
        <v>4494950</v>
      </c>
      <c r="E431" s="39">
        <v>2167483</v>
      </c>
      <c r="F431" s="39"/>
      <c r="G431" s="39"/>
      <c r="H431" s="39"/>
      <c r="I431" s="39"/>
      <c r="J431" s="39">
        <v>479930</v>
      </c>
      <c r="K431" s="39">
        <v>1492532</v>
      </c>
      <c r="L431" s="39"/>
      <c r="M431" s="39"/>
      <c r="N431" s="40">
        <f>SUM(D431:M431)</f>
        <v>8634895</v>
      </c>
    </row>
    <row r="432" spans="1:14" x14ac:dyDescent="0.3">
      <c r="B432" s="5" t="s">
        <v>26</v>
      </c>
      <c r="C432" s="25"/>
      <c r="D432" s="57" t="s">
        <v>44</v>
      </c>
      <c r="E432" s="39" t="s">
        <v>44</v>
      </c>
      <c r="F432" s="39"/>
      <c r="G432" s="39"/>
      <c r="H432" s="39"/>
      <c r="I432" s="39"/>
      <c r="J432" s="39" t="s">
        <v>44</v>
      </c>
      <c r="K432" s="39" t="s">
        <v>44</v>
      </c>
      <c r="L432" s="39"/>
      <c r="M432" s="39"/>
      <c r="N432" s="40"/>
    </row>
    <row r="433" spans="1:14" x14ac:dyDescent="0.3">
      <c r="C433" s="25"/>
      <c r="G433" s="17"/>
      <c r="N433" s="36"/>
    </row>
    <row r="434" spans="1:14" x14ac:dyDescent="0.3">
      <c r="A434" s="7">
        <v>35</v>
      </c>
      <c r="B434" s="35" t="s">
        <v>13</v>
      </c>
      <c r="C434" s="8" t="s">
        <v>113</v>
      </c>
      <c r="G434" s="17"/>
      <c r="N434" s="36"/>
    </row>
    <row r="435" spans="1:14" x14ac:dyDescent="0.3">
      <c r="B435" s="5" t="s">
        <v>21</v>
      </c>
      <c r="C435" s="25" t="s">
        <v>34</v>
      </c>
      <c r="G435" s="17"/>
      <c r="N435" s="36"/>
    </row>
    <row r="436" spans="1:14" x14ac:dyDescent="0.3">
      <c r="B436" s="5" t="s">
        <v>79</v>
      </c>
      <c r="C436" s="29"/>
      <c r="D436" s="25"/>
      <c r="E436" s="25"/>
      <c r="F436" s="39">
        <v>1413258</v>
      </c>
      <c r="G436" s="39"/>
      <c r="H436" s="25"/>
      <c r="I436" s="25"/>
      <c r="J436" s="39">
        <v>416384</v>
      </c>
      <c r="K436" s="25"/>
      <c r="L436" s="25"/>
      <c r="M436" s="25"/>
      <c r="N436" s="40">
        <f>SUM(D436:M436)</f>
        <v>1829642</v>
      </c>
    </row>
    <row r="437" spans="1:14" x14ac:dyDescent="0.3">
      <c r="B437" s="5" t="s">
        <v>25</v>
      </c>
      <c r="C437" s="29"/>
      <c r="D437" s="25"/>
      <c r="E437" s="25"/>
      <c r="F437" s="39">
        <v>598227</v>
      </c>
      <c r="G437" s="39"/>
      <c r="H437" s="25"/>
      <c r="I437" s="25"/>
      <c r="J437" s="39">
        <v>361540</v>
      </c>
      <c r="K437" s="25"/>
      <c r="L437" s="25"/>
      <c r="M437" s="25"/>
      <c r="N437" s="40">
        <f>SUM(D437:M437)</f>
        <v>959767</v>
      </c>
    </row>
    <row r="438" spans="1:14" x14ac:dyDescent="0.3">
      <c r="B438" s="5" t="s">
        <v>26</v>
      </c>
      <c r="C438" s="25"/>
      <c r="F438" s="25" t="s">
        <v>44</v>
      </c>
      <c r="G438" s="39"/>
      <c r="H438" s="25"/>
      <c r="I438" s="25"/>
      <c r="J438" s="39" t="s">
        <v>44</v>
      </c>
      <c r="K438" s="25"/>
      <c r="L438" s="25"/>
      <c r="M438" s="25"/>
      <c r="N438" s="40"/>
    </row>
    <row r="439" spans="1:14" x14ac:dyDescent="0.3">
      <c r="C439" s="25"/>
      <c r="G439" s="17"/>
      <c r="N439" s="36"/>
    </row>
    <row r="440" spans="1:14" x14ac:dyDescent="0.3">
      <c r="A440" s="7">
        <v>36</v>
      </c>
      <c r="B440" s="35" t="s">
        <v>13</v>
      </c>
      <c r="C440" s="8" t="s">
        <v>114</v>
      </c>
      <c r="G440" s="17"/>
      <c r="N440" s="36"/>
    </row>
    <row r="441" spans="1:14" x14ac:dyDescent="0.3">
      <c r="B441" s="5" t="s">
        <v>21</v>
      </c>
      <c r="C441" s="4" t="s">
        <v>34</v>
      </c>
      <c r="G441" s="17"/>
      <c r="N441" s="36"/>
    </row>
    <row r="442" spans="1:14" x14ac:dyDescent="0.3">
      <c r="B442" s="5" t="s">
        <v>79</v>
      </c>
      <c r="C442" s="15"/>
      <c r="D442" s="25"/>
      <c r="E442" s="25"/>
      <c r="F442" s="25"/>
      <c r="G442" s="39">
        <v>16470571</v>
      </c>
      <c r="H442" s="25"/>
      <c r="I442" s="25"/>
      <c r="J442" s="25"/>
      <c r="K442" s="25"/>
      <c r="L442" s="39">
        <v>15166668</v>
      </c>
      <c r="M442" s="25"/>
      <c r="N442" s="40">
        <f>SUM(D442:M442)</f>
        <v>31637239</v>
      </c>
    </row>
    <row r="443" spans="1:14" x14ac:dyDescent="0.3">
      <c r="B443" s="5" t="s">
        <v>25</v>
      </c>
      <c r="C443" s="15"/>
      <c r="D443" s="25"/>
      <c r="E443" s="25"/>
      <c r="F443" s="25"/>
      <c r="G443" s="39">
        <v>765748</v>
      </c>
      <c r="H443" s="25"/>
      <c r="I443" s="25"/>
      <c r="J443" s="25"/>
      <c r="K443" s="25"/>
      <c r="L443" s="39">
        <v>705127</v>
      </c>
      <c r="M443" s="25"/>
      <c r="N443" s="40">
        <f>SUM(D443:M443)</f>
        <v>1470875</v>
      </c>
    </row>
    <row r="444" spans="1:14" x14ac:dyDescent="0.3">
      <c r="B444" s="5" t="s">
        <v>26</v>
      </c>
      <c r="G444" s="39" t="s">
        <v>44</v>
      </c>
      <c r="H444" s="25"/>
      <c r="I444" s="25"/>
      <c r="J444" s="25"/>
      <c r="K444" s="25"/>
      <c r="L444" s="39" t="s">
        <v>44</v>
      </c>
      <c r="M444" s="25"/>
      <c r="N444" s="40"/>
    </row>
    <row r="445" spans="1:14" x14ac:dyDescent="0.3">
      <c r="G445" s="17"/>
      <c r="N445" s="36"/>
    </row>
    <row r="446" spans="1:14" x14ac:dyDescent="0.3">
      <c r="A446" s="7">
        <v>37</v>
      </c>
      <c r="B446" s="35" t="s">
        <v>13</v>
      </c>
      <c r="C446" s="8" t="s">
        <v>115</v>
      </c>
      <c r="G446" s="17"/>
      <c r="N446" s="36"/>
    </row>
    <row r="447" spans="1:14" x14ac:dyDescent="0.3">
      <c r="B447" s="5" t="s">
        <v>21</v>
      </c>
      <c r="C447" s="4" t="s">
        <v>34</v>
      </c>
      <c r="G447" s="17"/>
      <c r="N447" s="36"/>
    </row>
    <row r="448" spans="1:14" x14ac:dyDescent="0.3">
      <c r="B448" s="5" t="s">
        <v>79</v>
      </c>
      <c r="C448" s="15"/>
      <c r="G448" s="17"/>
      <c r="J448" s="39">
        <v>1074575</v>
      </c>
      <c r="K448" s="25"/>
      <c r="L448" s="25"/>
      <c r="M448" s="25"/>
      <c r="N448" s="40">
        <f>SUM(D448:M448)</f>
        <v>1074575</v>
      </c>
    </row>
    <row r="449" spans="1:14" x14ac:dyDescent="0.3">
      <c r="B449" s="5" t="s">
        <v>25</v>
      </c>
      <c r="C449" s="15"/>
      <c r="G449" s="17"/>
      <c r="J449" s="39">
        <v>2289736</v>
      </c>
      <c r="K449" s="25"/>
      <c r="L449" s="25"/>
      <c r="M449" s="25"/>
      <c r="N449" s="40">
        <f>SUM(D449:M449)</f>
        <v>2289736</v>
      </c>
    </row>
    <row r="450" spans="1:14" x14ac:dyDescent="0.3">
      <c r="B450" s="5" t="s">
        <v>26</v>
      </c>
      <c r="G450" s="17"/>
      <c r="J450" s="39" t="s">
        <v>44</v>
      </c>
      <c r="K450" s="25"/>
      <c r="L450" s="25"/>
      <c r="M450" s="25"/>
      <c r="N450" s="40"/>
    </row>
    <row r="451" spans="1:14" x14ac:dyDescent="0.3">
      <c r="G451" s="17"/>
      <c r="N451" s="36"/>
    </row>
    <row r="452" spans="1:14" x14ac:dyDescent="0.3">
      <c r="A452" s="7">
        <v>38</v>
      </c>
      <c r="B452" s="35" t="s">
        <v>13</v>
      </c>
      <c r="C452" s="8" t="s">
        <v>116</v>
      </c>
      <c r="G452" s="17"/>
      <c r="N452" s="36"/>
    </row>
    <row r="453" spans="1:14" x14ac:dyDescent="0.3">
      <c r="B453" s="5" t="s">
        <v>21</v>
      </c>
      <c r="C453" s="4" t="s">
        <v>34</v>
      </c>
      <c r="G453" s="17"/>
      <c r="N453" s="36"/>
    </row>
    <row r="454" spans="1:14" x14ac:dyDescent="0.3">
      <c r="B454" s="5" t="s">
        <v>79</v>
      </c>
      <c r="C454" s="15"/>
      <c r="D454" s="39"/>
      <c r="E454" s="39"/>
      <c r="F454" s="39"/>
      <c r="G454" s="39">
        <v>24379416</v>
      </c>
      <c r="H454" s="39"/>
      <c r="I454" s="39"/>
      <c r="J454" s="39">
        <v>2014488</v>
      </c>
      <c r="K454" s="39">
        <v>9551688</v>
      </c>
      <c r="L454" s="39"/>
      <c r="M454" s="39"/>
      <c r="N454" s="40">
        <f t="shared" si="7"/>
        <v>35945592</v>
      </c>
    </row>
    <row r="455" spans="1:14" x14ac:dyDescent="0.3">
      <c r="B455" s="5" t="s">
        <v>25</v>
      </c>
      <c r="C455" s="15"/>
      <c r="D455" s="39"/>
      <c r="E455" s="39"/>
      <c r="F455" s="39"/>
      <c r="G455" s="39">
        <v>14501745</v>
      </c>
      <c r="H455" s="39"/>
      <c r="I455" s="39"/>
      <c r="J455" s="39">
        <v>1185400</v>
      </c>
      <c r="K455" s="39">
        <v>2610645</v>
      </c>
      <c r="L455" s="39"/>
      <c r="M455" s="39"/>
      <c r="N455" s="40">
        <f t="shared" si="7"/>
        <v>18297790</v>
      </c>
    </row>
    <row r="456" spans="1:14" x14ac:dyDescent="0.3">
      <c r="B456" s="5" t="s">
        <v>26</v>
      </c>
      <c r="D456" s="17"/>
      <c r="E456" s="17"/>
      <c r="F456" s="17"/>
      <c r="G456" s="39" t="s">
        <v>44</v>
      </c>
      <c r="H456" s="39"/>
      <c r="I456" s="39"/>
      <c r="J456" s="39" t="s">
        <v>44</v>
      </c>
      <c r="K456" s="39" t="s">
        <v>44</v>
      </c>
      <c r="L456" s="39"/>
      <c r="M456" s="39"/>
      <c r="N456" s="40"/>
    </row>
    <row r="457" spans="1:14" x14ac:dyDescent="0.3">
      <c r="D457" s="17"/>
      <c r="E457" s="17"/>
      <c r="F457" s="17"/>
      <c r="G457" s="39"/>
      <c r="H457" s="39"/>
      <c r="I457" s="39"/>
      <c r="J457" s="39"/>
      <c r="K457" s="39"/>
      <c r="L457" s="39"/>
      <c r="M457" s="39"/>
      <c r="N457" s="40"/>
    </row>
    <row r="458" spans="1:14" x14ac:dyDescent="0.3">
      <c r="A458" s="7">
        <v>39</v>
      </c>
      <c r="B458" s="5" t="s">
        <v>13</v>
      </c>
      <c r="C458" s="8" t="s">
        <v>144</v>
      </c>
      <c r="D458" s="17"/>
      <c r="E458" s="17"/>
      <c r="F458" s="17"/>
      <c r="G458" s="17"/>
      <c r="H458" s="17"/>
      <c r="I458" s="17"/>
      <c r="J458" s="17"/>
      <c r="K458" s="17"/>
      <c r="L458" s="17"/>
      <c r="M458" s="17"/>
      <c r="N458" s="36"/>
    </row>
    <row r="459" spans="1:14" x14ac:dyDescent="0.3">
      <c r="B459" s="5" t="s">
        <v>21</v>
      </c>
      <c r="C459" s="4" t="s">
        <v>34</v>
      </c>
      <c r="D459" s="17"/>
      <c r="E459" s="17"/>
      <c r="F459" s="17"/>
      <c r="G459" s="17"/>
      <c r="H459" s="17"/>
      <c r="I459" s="17"/>
      <c r="J459" s="17"/>
      <c r="K459" s="17"/>
      <c r="L459" s="17"/>
      <c r="M459" s="17"/>
      <c r="N459" s="36"/>
    </row>
    <row r="460" spans="1:14" x14ac:dyDescent="0.3">
      <c r="B460" s="5" t="s">
        <v>79</v>
      </c>
      <c r="D460" s="39">
        <v>50000</v>
      </c>
      <c r="E460" s="39">
        <v>25000</v>
      </c>
      <c r="F460" s="39"/>
      <c r="G460" s="39">
        <v>50000</v>
      </c>
      <c r="H460" s="39"/>
      <c r="I460" s="39"/>
      <c r="J460" s="39">
        <v>25000</v>
      </c>
      <c r="K460" s="39">
        <v>50000</v>
      </c>
      <c r="L460" s="17"/>
      <c r="M460" s="17"/>
      <c r="N460" s="40">
        <f>SUM(D460:M460)</f>
        <v>200000</v>
      </c>
    </row>
    <row r="461" spans="1:14" x14ac:dyDescent="0.3">
      <c r="B461" s="5" t="s">
        <v>25</v>
      </c>
      <c r="D461" s="17"/>
      <c r="E461" s="17"/>
      <c r="F461" s="17"/>
      <c r="G461" s="17"/>
      <c r="H461" s="17"/>
      <c r="I461" s="17"/>
      <c r="J461" s="17"/>
      <c r="K461" s="17"/>
      <c r="L461" s="17"/>
      <c r="M461" s="17"/>
      <c r="N461" s="40">
        <f>SUM(D461:M461)</f>
        <v>0</v>
      </c>
    </row>
    <row r="462" spans="1:14" x14ac:dyDescent="0.3">
      <c r="B462" s="5" t="s">
        <v>26</v>
      </c>
      <c r="D462" s="39" t="s">
        <v>44</v>
      </c>
      <c r="E462" s="39" t="s">
        <v>44</v>
      </c>
      <c r="F462" s="39"/>
      <c r="G462" s="39" t="s">
        <v>44</v>
      </c>
      <c r="H462" s="39"/>
      <c r="I462" s="39"/>
      <c r="J462" s="39" t="s">
        <v>44</v>
      </c>
      <c r="K462" s="39" t="s">
        <v>44</v>
      </c>
      <c r="L462" s="17"/>
      <c r="M462" s="17"/>
      <c r="N462" s="36"/>
    </row>
    <row r="463" spans="1:14" x14ac:dyDescent="0.3">
      <c r="D463" s="17"/>
      <c r="E463" s="17"/>
      <c r="F463" s="17"/>
      <c r="G463" s="17"/>
      <c r="H463" s="17"/>
      <c r="I463" s="17"/>
      <c r="J463" s="17"/>
      <c r="K463" s="17"/>
      <c r="L463" s="17"/>
      <c r="M463" s="17"/>
      <c r="N463" s="36"/>
    </row>
    <row r="464" spans="1:14" x14ac:dyDescent="0.3">
      <c r="A464" s="7">
        <v>40</v>
      </c>
      <c r="B464" s="35" t="s">
        <v>13</v>
      </c>
      <c r="C464" s="8" t="s">
        <v>117</v>
      </c>
      <c r="D464" s="17"/>
      <c r="E464" s="17"/>
      <c r="F464" s="17"/>
      <c r="G464" s="17"/>
      <c r="H464" s="17"/>
      <c r="I464" s="17"/>
      <c r="J464" s="17"/>
      <c r="K464" s="17"/>
      <c r="L464" s="17"/>
      <c r="M464" s="17"/>
      <c r="N464" s="36"/>
    </row>
    <row r="465" spans="1:14" x14ac:dyDescent="0.3">
      <c r="B465" s="5" t="s">
        <v>21</v>
      </c>
      <c r="C465" s="4" t="s">
        <v>34</v>
      </c>
      <c r="D465" s="17"/>
      <c r="E465" s="17"/>
      <c r="F465" s="17"/>
      <c r="G465" s="17"/>
      <c r="H465" s="17"/>
      <c r="I465" s="17"/>
      <c r="J465" s="17"/>
      <c r="K465" s="17"/>
      <c r="L465" s="17"/>
      <c r="M465" s="17"/>
      <c r="N465" s="36"/>
    </row>
    <row r="466" spans="1:14" x14ac:dyDescent="0.3">
      <c r="B466" s="5" t="s">
        <v>79</v>
      </c>
      <c r="D466" s="39"/>
      <c r="E466" s="39"/>
      <c r="F466" s="39">
        <v>7184401</v>
      </c>
      <c r="G466" s="39"/>
      <c r="H466" s="39"/>
      <c r="I466" s="39"/>
      <c r="J466" s="39"/>
      <c r="K466" s="39"/>
      <c r="L466" s="39"/>
      <c r="M466" s="39"/>
      <c r="N466" s="40">
        <f t="shared" si="7"/>
        <v>7184401</v>
      </c>
    </row>
    <row r="467" spans="1:14" x14ac:dyDescent="0.3">
      <c r="B467" s="5" t="s">
        <v>25</v>
      </c>
      <c r="D467" s="17"/>
      <c r="E467" s="17"/>
      <c r="F467" s="39">
        <v>2770024</v>
      </c>
      <c r="G467" s="39"/>
      <c r="H467" s="39"/>
      <c r="I467" s="39"/>
      <c r="J467" s="39"/>
      <c r="K467" s="39"/>
      <c r="L467" s="39"/>
      <c r="M467" s="39"/>
      <c r="N467" s="40">
        <f t="shared" si="7"/>
        <v>2770024</v>
      </c>
    </row>
    <row r="468" spans="1:14" x14ac:dyDescent="0.3">
      <c r="B468" s="5" t="s">
        <v>26</v>
      </c>
      <c r="D468" s="17"/>
      <c r="E468" s="17"/>
      <c r="F468" s="39" t="s">
        <v>44</v>
      </c>
      <c r="G468" s="39"/>
      <c r="H468" s="39"/>
      <c r="I468" s="39"/>
      <c r="J468" s="39"/>
      <c r="K468" s="39"/>
      <c r="L468" s="39"/>
      <c r="M468" s="39"/>
      <c r="N468" s="40"/>
    </row>
    <row r="469" spans="1:14" x14ac:dyDescent="0.3">
      <c r="D469" s="17"/>
      <c r="E469" s="17"/>
      <c r="F469" s="17"/>
      <c r="G469" s="17"/>
      <c r="H469" s="17"/>
      <c r="I469" s="17"/>
      <c r="J469" s="17"/>
      <c r="K469" s="17"/>
      <c r="L469" s="17"/>
      <c r="M469" s="17"/>
      <c r="N469" s="36"/>
    </row>
    <row r="470" spans="1:14" x14ac:dyDescent="0.3">
      <c r="A470" s="7">
        <v>41</v>
      </c>
      <c r="B470" s="35" t="s">
        <v>13</v>
      </c>
      <c r="C470" s="8" t="s">
        <v>118</v>
      </c>
      <c r="F470" s="17"/>
      <c r="G470" s="17"/>
      <c r="N470" s="36"/>
    </row>
    <row r="471" spans="1:14" x14ac:dyDescent="0.3">
      <c r="B471" s="5" t="s">
        <v>21</v>
      </c>
      <c r="C471" s="4" t="s">
        <v>34</v>
      </c>
      <c r="F471" s="17"/>
      <c r="G471" s="17"/>
      <c r="N471" s="36"/>
    </row>
    <row r="472" spans="1:14" x14ac:dyDescent="0.3">
      <c r="B472" s="5" t="s">
        <v>79</v>
      </c>
      <c r="C472" s="15"/>
      <c r="E472" s="39">
        <v>22196493</v>
      </c>
      <c r="F472" s="39"/>
      <c r="G472" s="39">
        <v>16956393</v>
      </c>
      <c r="H472" s="39"/>
      <c r="I472" s="39"/>
      <c r="J472" s="39"/>
      <c r="K472" s="39"/>
      <c r="L472" s="39"/>
      <c r="M472" s="39"/>
      <c r="N472" s="40">
        <f t="shared" si="7"/>
        <v>39152886</v>
      </c>
    </row>
    <row r="473" spans="1:14" x14ac:dyDescent="0.3">
      <c r="B473" s="5" t="s">
        <v>25</v>
      </c>
      <c r="C473" s="15"/>
      <c r="E473" s="39">
        <v>1674797</v>
      </c>
      <c r="F473" s="39"/>
      <c r="G473" s="39">
        <v>1857934</v>
      </c>
      <c r="H473" s="39"/>
      <c r="I473" s="39"/>
      <c r="J473" s="39"/>
      <c r="K473" s="39"/>
      <c r="L473" s="39"/>
      <c r="M473" s="39"/>
      <c r="N473" s="40">
        <f t="shared" si="7"/>
        <v>3532731</v>
      </c>
    </row>
    <row r="474" spans="1:14" x14ac:dyDescent="0.3">
      <c r="B474" s="5" t="s">
        <v>26</v>
      </c>
      <c r="E474" s="39" t="s">
        <v>44</v>
      </c>
      <c r="F474" s="39"/>
      <c r="G474" s="39" t="s">
        <v>44</v>
      </c>
      <c r="H474" s="39"/>
      <c r="I474" s="39"/>
      <c r="J474" s="39"/>
      <c r="K474" s="39"/>
      <c r="L474" s="39"/>
      <c r="M474" s="39"/>
      <c r="N474" s="40"/>
    </row>
    <row r="475" spans="1:14" x14ac:dyDescent="0.3">
      <c r="E475" s="17"/>
      <c r="F475" s="17"/>
      <c r="G475" s="17"/>
      <c r="H475" s="17"/>
      <c r="I475" s="17"/>
      <c r="J475" s="17"/>
      <c r="K475" s="17"/>
      <c r="L475" s="17"/>
      <c r="M475" s="17"/>
      <c r="N475" s="36"/>
    </row>
    <row r="476" spans="1:14" x14ac:dyDescent="0.3">
      <c r="A476" s="7">
        <v>42</v>
      </c>
      <c r="B476" s="35" t="s">
        <v>13</v>
      </c>
      <c r="C476" s="8" t="s">
        <v>119</v>
      </c>
      <c r="E476" s="17"/>
      <c r="F476" s="17"/>
      <c r="G476" s="17"/>
      <c r="H476" s="17"/>
      <c r="I476" s="17"/>
      <c r="J476" s="17"/>
      <c r="K476" s="17"/>
      <c r="L476" s="17"/>
      <c r="M476" s="17"/>
      <c r="N476" s="36"/>
    </row>
    <row r="477" spans="1:14" x14ac:dyDescent="0.3">
      <c r="B477" s="5" t="s">
        <v>21</v>
      </c>
      <c r="C477" s="4" t="s">
        <v>34</v>
      </c>
      <c r="E477" s="17"/>
      <c r="F477" s="17"/>
      <c r="G477" s="17"/>
      <c r="H477" s="17"/>
      <c r="I477" s="17"/>
      <c r="J477" s="17"/>
      <c r="K477" s="17"/>
      <c r="L477" s="17"/>
      <c r="M477" s="17"/>
      <c r="N477" s="36"/>
    </row>
    <row r="478" spans="1:14" x14ac:dyDescent="0.3">
      <c r="B478" s="5" t="s">
        <v>79</v>
      </c>
      <c r="E478" s="17"/>
      <c r="F478" s="39">
        <v>68399</v>
      </c>
      <c r="G478" s="39"/>
      <c r="H478" s="39"/>
      <c r="I478" s="39"/>
      <c r="J478" s="39"/>
      <c r="K478" s="39"/>
      <c r="L478" s="39"/>
      <c r="M478" s="39"/>
      <c r="N478" s="40">
        <f>SUM(D478:M478)</f>
        <v>68399</v>
      </c>
    </row>
    <row r="479" spans="1:14" x14ac:dyDescent="0.3">
      <c r="B479" s="5" t="s">
        <v>25</v>
      </c>
      <c r="E479" s="17"/>
      <c r="F479" s="39">
        <v>2862063</v>
      </c>
      <c r="G479" s="39"/>
      <c r="H479" s="39"/>
      <c r="I479" s="39"/>
      <c r="J479" s="39"/>
      <c r="K479" s="39"/>
      <c r="L479" s="39"/>
      <c r="M479" s="39"/>
      <c r="N479" s="40">
        <f>SUM(D479:M479)</f>
        <v>2862063</v>
      </c>
    </row>
    <row r="480" spans="1:14" x14ac:dyDescent="0.3">
      <c r="B480" s="5" t="s">
        <v>26</v>
      </c>
      <c r="E480" s="17"/>
      <c r="F480" s="39" t="s">
        <v>44</v>
      </c>
      <c r="G480" s="39"/>
      <c r="H480" s="39"/>
      <c r="I480" s="39"/>
      <c r="J480" s="39"/>
      <c r="K480" s="39"/>
      <c r="L480" s="39"/>
      <c r="M480" s="39"/>
      <c r="N480" s="40"/>
    </row>
    <row r="481" spans="1:14" x14ac:dyDescent="0.3">
      <c r="E481" s="17"/>
      <c r="F481" s="17"/>
      <c r="G481" s="17"/>
      <c r="H481" s="17"/>
      <c r="I481" s="17"/>
      <c r="J481" s="17"/>
      <c r="K481" s="17"/>
      <c r="L481" s="17"/>
      <c r="M481" s="17"/>
      <c r="N481" s="36"/>
    </row>
    <row r="482" spans="1:14" x14ac:dyDescent="0.3">
      <c r="A482" s="7">
        <v>43</v>
      </c>
      <c r="B482" s="35" t="s">
        <v>13</v>
      </c>
      <c r="C482" s="8" t="s">
        <v>120</v>
      </c>
      <c r="F482" s="17"/>
      <c r="G482" s="17"/>
      <c r="N482" s="36"/>
    </row>
    <row r="483" spans="1:14" x14ac:dyDescent="0.3">
      <c r="B483" s="5" t="s">
        <v>21</v>
      </c>
      <c r="C483" s="4" t="s">
        <v>34</v>
      </c>
      <c r="F483" s="17"/>
      <c r="G483" s="17"/>
      <c r="N483" s="36"/>
    </row>
    <row r="484" spans="1:14" x14ac:dyDescent="0.3">
      <c r="B484" s="5" t="s">
        <v>79</v>
      </c>
      <c r="C484" s="15"/>
      <c r="D484" s="25"/>
      <c r="E484" s="25"/>
      <c r="F484" s="39">
        <v>27774696</v>
      </c>
      <c r="G484" s="39">
        <v>26573361</v>
      </c>
      <c r="H484" s="25"/>
      <c r="I484" s="25"/>
      <c r="J484" s="39">
        <v>4041321</v>
      </c>
      <c r="K484" s="39">
        <v>13346184</v>
      </c>
      <c r="L484" s="25"/>
      <c r="M484" s="25"/>
      <c r="N484" s="40">
        <f t="shared" si="7"/>
        <v>71735562</v>
      </c>
    </row>
    <row r="485" spans="1:14" x14ac:dyDescent="0.3">
      <c r="B485" s="5" t="s">
        <v>25</v>
      </c>
      <c r="C485" s="15"/>
      <c r="D485" s="25"/>
      <c r="E485" s="25"/>
      <c r="F485" s="39">
        <v>8541185</v>
      </c>
      <c r="G485" s="39">
        <v>9569529</v>
      </c>
      <c r="H485" s="25"/>
      <c r="I485" s="25"/>
      <c r="J485" s="39">
        <v>665092</v>
      </c>
      <c r="K485" s="39">
        <v>3137026</v>
      </c>
      <c r="L485" s="25"/>
      <c r="M485" s="25"/>
      <c r="N485" s="40">
        <f t="shared" si="7"/>
        <v>21912832</v>
      </c>
    </row>
    <row r="486" spans="1:14" x14ac:dyDescent="0.3">
      <c r="B486" s="5" t="s">
        <v>26</v>
      </c>
      <c r="F486" s="39" t="s">
        <v>44</v>
      </c>
      <c r="G486" s="39" t="s">
        <v>44</v>
      </c>
      <c r="H486" s="25"/>
      <c r="I486" s="25"/>
      <c r="J486" s="25" t="s">
        <v>44</v>
      </c>
      <c r="K486" s="25" t="s">
        <v>44</v>
      </c>
      <c r="L486" s="25"/>
      <c r="M486" s="25"/>
      <c r="N486" s="40"/>
    </row>
    <row r="487" spans="1:14" x14ac:dyDescent="0.3">
      <c r="F487" s="17"/>
      <c r="G487" s="17"/>
      <c r="N487" s="36"/>
    </row>
    <row r="488" spans="1:14" ht="27" x14ac:dyDescent="0.3">
      <c r="A488" s="7">
        <v>44</v>
      </c>
      <c r="B488" s="35" t="s">
        <v>13</v>
      </c>
      <c r="C488" s="8" t="s">
        <v>121</v>
      </c>
      <c r="F488" s="17"/>
      <c r="G488" s="17"/>
      <c r="N488" s="36"/>
    </row>
    <row r="489" spans="1:14" x14ac:dyDescent="0.3">
      <c r="B489" s="5" t="s">
        <v>21</v>
      </c>
      <c r="C489" s="4" t="s">
        <v>34</v>
      </c>
      <c r="F489" s="17"/>
      <c r="G489" s="17"/>
      <c r="N489" s="36"/>
    </row>
    <row r="490" spans="1:14" x14ac:dyDescent="0.3">
      <c r="B490" s="5" t="s">
        <v>79</v>
      </c>
      <c r="C490" s="15"/>
      <c r="D490" s="39"/>
      <c r="E490" s="39">
        <v>2475896</v>
      </c>
      <c r="F490" s="39"/>
      <c r="G490" s="39"/>
      <c r="H490" s="39"/>
      <c r="I490" s="39"/>
      <c r="J490" s="39">
        <v>419065</v>
      </c>
      <c r="K490" s="39"/>
      <c r="L490" s="39"/>
      <c r="M490" s="39"/>
      <c r="N490" s="40">
        <f>SUM(D490:M490)</f>
        <v>2894961</v>
      </c>
    </row>
    <row r="491" spans="1:14" x14ac:dyDescent="0.3">
      <c r="B491" s="5" t="s">
        <v>25</v>
      </c>
      <c r="C491" s="15"/>
      <c r="D491" s="39"/>
      <c r="E491" s="39">
        <v>10866790</v>
      </c>
      <c r="F491" s="39"/>
      <c r="G491" s="39"/>
      <c r="H491" s="39"/>
      <c r="I491" s="39"/>
      <c r="J491" s="39">
        <v>1557808</v>
      </c>
      <c r="K491" s="39"/>
      <c r="L491" s="39"/>
      <c r="M491" s="39"/>
      <c r="N491" s="40">
        <f>SUM(D491:M491)</f>
        <v>12424598</v>
      </c>
    </row>
    <row r="492" spans="1:14" x14ac:dyDescent="0.3">
      <c r="B492" s="5" t="s">
        <v>26</v>
      </c>
      <c r="E492" s="25" t="s">
        <v>44</v>
      </c>
      <c r="F492" s="39"/>
      <c r="G492" s="39"/>
      <c r="H492" s="25"/>
      <c r="I492" s="25"/>
      <c r="J492" s="25" t="s">
        <v>44</v>
      </c>
      <c r="K492" s="25"/>
      <c r="L492" s="25"/>
      <c r="M492" s="25"/>
      <c r="N492" s="40"/>
    </row>
    <row r="493" spans="1:14" x14ac:dyDescent="0.3">
      <c r="F493" s="17"/>
      <c r="G493" s="17"/>
      <c r="N493" s="36"/>
    </row>
    <row r="494" spans="1:14" x14ac:dyDescent="0.3">
      <c r="A494" s="7">
        <v>45</v>
      </c>
      <c r="B494" s="35" t="s">
        <v>13</v>
      </c>
      <c r="C494" s="8" t="s">
        <v>122</v>
      </c>
      <c r="F494" s="17"/>
      <c r="G494" s="17"/>
      <c r="N494" s="36"/>
    </row>
    <row r="495" spans="1:14" x14ac:dyDescent="0.3">
      <c r="B495" s="5" t="s">
        <v>21</v>
      </c>
      <c r="C495" s="4" t="s">
        <v>34</v>
      </c>
      <c r="F495" s="17"/>
      <c r="G495" s="17"/>
      <c r="N495" s="36"/>
    </row>
    <row r="496" spans="1:14" x14ac:dyDescent="0.3">
      <c r="B496" s="5" t="s">
        <v>79</v>
      </c>
      <c r="C496" s="15"/>
      <c r="F496" s="39">
        <f>4383411+23271424</f>
        <v>27654835</v>
      </c>
      <c r="G496" s="39">
        <v>15908931</v>
      </c>
      <c r="H496" s="25"/>
      <c r="I496" s="25"/>
      <c r="J496" s="39">
        <v>3973113</v>
      </c>
      <c r="K496" s="39">
        <v>7484761</v>
      </c>
      <c r="L496" s="25"/>
      <c r="M496" s="25"/>
      <c r="N496" s="40">
        <f>SUM(D496:M496)</f>
        <v>55021640</v>
      </c>
    </row>
    <row r="497" spans="1:15" x14ac:dyDescent="0.3">
      <c r="B497" s="5" t="s">
        <v>25</v>
      </c>
      <c r="C497" s="15"/>
      <c r="F497" s="39">
        <f>968722+4118592</f>
        <v>5087314</v>
      </c>
      <c r="G497" s="39">
        <v>128493</v>
      </c>
      <c r="H497" s="25"/>
      <c r="I497" s="25"/>
      <c r="J497" s="39">
        <v>672866</v>
      </c>
      <c r="K497" s="39">
        <v>4522967</v>
      </c>
      <c r="L497" s="25"/>
      <c r="M497" s="25"/>
      <c r="N497" s="40">
        <f>SUM(D497:M497)</f>
        <v>10411640</v>
      </c>
    </row>
    <row r="498" spans="1:15" x14ac:dyDescent="0.3">
      <c r="B498" s="5" t="s">
        <v>26</v>
      </c>
      <c r="F498" s="39" t="s">
        <v>44</v>
      </c>
      <c r="G498" s="39" t="s">
        <v>44</v>
      </c>
      <c r="H498" s="25"/>
      <c r="I498" s="25"/>
      <c r="J498" s="25" t="s">
        <v>44</v>
      </c>
      <c r="K498" s="25" t="s">
        <v>44</v>
      </c>
      <c r="N498" s="36"/>
    </row>
    <row r="499" spans="1:15" x14ac:dyDescent="0.3">
      <c r="F499" s="17"/>
      <c r="G499" s="17"/>
      <c r="N499" s="36"/>
    </row>
    <row r="500" spans="1:15" ht="27" x14ac:dyDescent="0.3">
      <c r="A500" s="7">
        <v>46</v>
      </c>
      <c r="B500" s="35" t="s">
        <v>13</v>
      </c>
      <c r="C500" s="8" t="s">
        <v>123</v>
      </c>
      <c r="F500" s="17"/>
      <c r="G500" s="17"/>
      <c r="N500" s="36"/>
    </row>
    <row r="501" spans="1:15" x14ac:dyDescent="0.3">
      <c r="B501" s="5" t="s">
        <v>21</v>
      </c>
      <c r="C501" s="4" t="s">
        <v>34</v>
      </c>
      <c r="F501" s="17"/>
      <c r="G501" s="17"/>
      <c r="N501" s="36"/>
    </row>
    <row r="502" spans="1:15" x14ac:dyDescent="0.3">
      <c r="B502" s="5" t="s">
        <v>79</v>
      </c>
      <c r="C502" s="15"/>
      <c r="D502" s="25">
        <v>7626265</v>
      </c>
      <c r="E502" s="39">
        <v>16016137</v>
      </c>
      <c r="F502" s="39"/>
      <c r="G502" s="39">
        <v>26358607</v>
      </c>
      <c r="H502" s="39"/>
      <c r="I502" s="39"/>
      <c r="J502" s="39">
        <v>1942945</v>
      </c>
      <c r="K502" s="39">
        <v>11442366</v>
      </c>
      <c r="L502" s="39">
        <v>9850884</v>
      </c>
      <c r="M502" s="39"/>
      <c r="N502" s="40">
        <f t="shared" si="7"/>
        <v>73237204</v>
      </c>
    </row>
    <row r="503" spans="1:15" x14ac:dyDescent="0.3">
      <c r="B503" s="5" t="s">
        <v>25</v>
      </c>
      <c r="C503" s="15"/>
      <c r="D503" s="25">
        <v>699211</v>
      </c>
      <c r="E503" s="39">
        <v>3516200</v>
      </c>
      <c r="F503" s="39"/>
      <c r="G503" s="39">
        <v>9375745</v>
      </c>
      <c r="H503" s="39"/>
      <c r="I503" s="39"/>
      <c r="J503" s="39">
        <v>582026</v>
      </c>
      <c r="K503" s="39">
        <v>2027225</v>
      </c>
      <c r="L503" s="39">
        <v>2551542</v>
      </c>
      <c r="M503" s="39"/>
      <c r="N503" s="40">
        <f t="shared" si="7"/>
        <v>18751949</v>
      </c>
    </row>
    <row r="504" spans="1:15" x14ac:dyDescent="0.3">
      <c r="B504" s="5" t="s">
        <v>26</v>
      </c>
      <c r="E504" s="39" t="s">
        <v>44</v>
      </c>
      <c r="F504" s="39"/>
      <c r="G504" s="39" t="s">
        <v>44</v>
      </c>
      <c r="H504" s="39"/>
      <c r="I504" s="39"/>
      <c r="J504" s="39" t="s">
        <v>44</v>
      </c>
      <c r="K504" s="39" t="s">
        <v>44</v>
      </c>
      <c r="L504" s="39" t="s">
        <v>44</v>
      </c>
      <c r="M504" s="39"/>
      <c r="N504" s="40"/>
    </row>
    <row r="505" spans="1:15" x14ac:dyDescent="0.3">
      <c r="F505" s="17"/>
      <c r="G505" s="17"/>
      <c r="L505" s="17"/>
      <c r="N505" s="36"/>
    </row>
    <row r="506" spans="1:15" x14ac:dyDescent="0.3">
      <c r="A506" s="7"/>
      <c r="B506" s="16" t="s">
        <v>124</v>
      </c>
      <c r="F506" s="17"/>
      <c r="G506" s="17"/>
      <c r="N506" s="36"/>
    </row>
    <row r="507" spans="1:15" ht="14.5" x14ac:dyDescent="0.3">
      <c r="A507" s="7">
        <v>1</v>
      </c>
      <c r="B507" s="35" t="s">
        <v>13</v>
      </c>
      <c r="C507" s="8" t="s">
        <v>126</v>
      </c>
      <c r="G507" s="17"/>
      <c r="I507" s="23"/>
      <c r="N507" s="36"/>
    </row>
    <row r="508" spans="1:15" ht="14.5" x14ac:dyDescent="0.3">
      <c r="B508" s="5" t="s">
        <v>21</v>
      </c>
      <c r="C508" s="4" t="s">
        <v>65</v>
      </c>
      <c r="G508" s="17"/>
      <c r="I508" s="23"/>
      <c r="N508" s="36"/>
      <c r="O508" s="55"/>
    </row>
    <row r="509" spans="1:15" ht="14.5" x14ac:dyDescent="0.3">
      <c r="B509" s="5" t="s">
        <v>125</v>
      </c>
      <c r="C509" s="15"/>
      <c r="G509" s="39">
        <v>11203464</v>
      </c>
      <c r="H509" s="25"/>
      <c r="I509" s="49"/>
      <c r="J509" s="25"/>
      <c r="K509" s="25"/>
      <c r="L509" s="25"/>
      <c r="M509" s="25"/>
      <c r="N509" s="40">
        <f t="shared" si="7"/>
        <v>11203464</v>
      </c>
      <c r="O509" s="55"/>
    </row>
    <row r="510" spans="1:15" ht="14.5" x14ac:dyDescent="0.3">
      <c r="B510" s="5" t="s">
        <v>25</v>
      </c>
      <c r="C510" s="15"/>
      <c r="G510" s="39">
        <v>9543859</v>
      </c>
      <c r="H510" s="25"/>
      <c r="I510" s="49"/>
      <c r="J510" s="25"/>
      <c r="K510" s="25"/>
      <c r="L510" s="25"/>
      <c r="M510" s="25"/>
      <c r="N510" s="40">
        <f t="shared" si="7"/>
        <v>9543859</v>
      </c>
    </row>
    <row r="511" spans="1:15" ht="14.5" x14ac:dyDescent="0.3">
      <c r="B511" s="5" t="s">
        <v>26</v>
      </c>
      <c r="G511" s="39" t="s">
        <v>44</v>
      </c>
      <c r="H511" s="25"/>
      <c r="I511" s="49"/>
      <c r="J511" s="25"/>
      <c r="K511" s="25"/>
      <c r="L511" s="25"/>
      <c r="M511" s="25"/>
      <c r="N511" s="40"/>
    </row>
    <row r="512" spans="1:15" ht="14.5" x14ac:dyDescent="0.3">
      <c r="G512" s="17"/>
      <c r="I512" s="23"/>
      <c r="N512" s="36"/>
    </row>
    <row r="513" spans="1:14" ht="14.5" x14ac:dyDescent="0.3">
      <c r="A513" s="1">
        <v>2</v>
      </c>
      <c r="B513" s="35" t="s">
        <v>13</v>
      </c>
      <c r="C513" s="8" t="s">
        <v>127</v>
      </c>
      <c r="G513" s="17"/>
      <c r="I513" s="23"/>
      <c r="N513" s="36"/>
    </row>
    <row r="514" spans="1:14" ht="14.5" x14ac:dyDescent="0.3">
      <c r="B514" s="5" t="s">
        <v>21</v>
      </c>
      <c r="C514" s="4" t="s">
        <v>38</v>
      </c>
      <c r="G514" s="17"/>
      <c r="I514" s="23"/>
      <c r="N514" s="36"/>
    </row>
    <row r="515" spans="1:14" ht="14.5" x14ac:dyDescent="0.3">
      <c r="B515" s="5" t="s">
        <v>125</v>
      </c>
      <c r="C515" s="15"/>
      <c r="D515" s="25"/>
      <c r="E515" s="25"/>
      <c r="F515" s="25"/>
      <c r="G515" s="39"/>
      <c r="H515" s="25"/>
      <c r="I515" s="49"/>
      <c r="J515" s="39">
        <v>14873904</v>
      </c>
      <c r="K515" s="25"/>
      <c r="L515" s="25"/>
      <c r="M515" s="25"/>
      <c r="N515" s="40">
        <f>SUM(D515:M515)</f>
        <v>14873904</v>
      </c>
    </row>
    <row r="516" spans="1:14" ht="14.5" x14ac:dyDescent="0.3">
      <c r="B516" s="5" t="s">
        <v>25</v>
      </c>
      <c r="C516" s="15"/>
      <c r="D516" s="25"/>
      <c r="E516" s="25"/>
      <c r="F516" s="25"/>
      <c r="G516" s="39"/>
      <c r="H516" s="25"/>
      <c r="I516" s="49"/>
      <c r="J516" s="39">
        <v>4680373</v>
      </c>
      <c r="K516" s="25"/>
      <c r="L516" s="25"/>
      <c r="M516" s="25"/>
      <c r="N516" s="40">
        <f>SUM(D516:M516)</f>
        <v>4680373</v>
      </c>
    </row>
    <row r="517" spans="1:14" ht="14.5" x14ac:dyDescent="0.3">
      <c r="B517" s="5" t="s">
        <v>26</v>
      </c>
      <c r="G517" s="17"/>
      <c r="I517" s="23"/>
      <c r="J517" s="39" t="s">
        <v>44</v>
      </c>
      <c r="K517" s="25"/>
      <c r="L517" s="25"/>
      <c r="M517" s="25"/>
      <c r="N517" s="40"/>
    </row>
    <row r="518" spans="1:14" ht="14.5" x14ac:dyDescent="0.3">
      <c r="G518" s="17"/>
      <c r="I518" s="23"/>
      <c r="J518" s="17"/>
      <c r="N518" s="36"/>
    </row>
    <row r="519" spans="1:14" ht="14.5" x14ac:dyDescent="0.3">
      <c r="A519" s="7">
        <v>3</v>
      </c>
      <c r="B519" s="35" t="s">
        <v>13</v>
      </c>
      <c r="C519" s="8" t="s">
        <v>128</v>
      </c>
      <c r="G519" s="17"/>
      <c r="I519" s="23"/>
      <c r="J519" s="17"/>
      <c r="N519" s="36"/>
    </row>
    <row r="520" spans="1:14" ht="14.5" x14ac:dyDescent="0.3">
      <c r="B520" s="5" t="s">
        <v>21</v>
      </c>
      <c r="C520" s="4" t="s">
        <v>65</v>
      </c>
      <c r="G520" s="17"/>
      <c r="I520" s="23"/>
      <c r="J520" s="17"/>
      <c r="N520" s="36"/>
    </row>
    <row r="521" spans="1:14" ht="14.5" x14ac:dyDescent="0.3">
      <c r="B521" s="5" t="s">
        <v>125</v>
      </c>
      <c r="D521" s="25"/>
      <c r="E521" s="25"/>
      <c r="F521" s="25"/>
      <c r="G521" s="39"/>
      <c r="H521" s="25"/>
      <c r="I521" s="49"/>
      <c r="J521" s="39"/>
      <c r="K521" s="39">
        <v>5900000</v>
      </c>
      <c r="L521" s="25"/>
      <c r="M521" s="25"/>
      <c r="N521" s="40">
        <f>SUM(D521:M521)</f>
        <v>5900000</v>
      </c>
    </row>
    <row r="522" spans="1:14" ht="14.5" x14ac:dyDescent="0.3">
      <c r="B522" s="5" t="s">
        <v>25</v>
      </c>
      <c r="G522" s="17"/>
      <c r="I522" s="23"/>
      <c r="J522" s="17"/>
      <c r="K522" s="39">
        <v>1265896</v>
      </c>
      <c r="L522" s="25"/>
      <c r="M522" s="25"/>
      <c r="N522" s="40">
        <f>SUM(D522:M522)</f>
        <v>1265896</v>
      </c>
    </row>
    <row r="523" spans="1:14" ht="14.5" x14ac:dyDescent="0.3">
      <c r="B523" s="5" t="s">
        <v>26</v>
      </c>
      <c r="G523" s="17"/>
      <c r="I523" s="23"/>
      <c r="J523" s="17"/>
      <c r="K523" s="25" t="s">
        <v>44</v>
      </c>
      <c r="L523" s="25"/>
      <c r="M523" s="25"/>
      <c r="N523" s="40"/>
    </row>
    <row r="524" spans="1:14" ht="14.5" x14ac:dyDescent="0.3">
      <c r="G524" s="17"/>
      <c r="I524" s="23"/>
      <c r="N524" s="36"/>
    </row>
    <row r="525" spans="1:14" x14ac:dyDescent="0.3">
      <c r="A525" s="7">
        <v>4</v>
      </c>
      <c r="B525" s="35" t="s">
        <v>13</v>
      </c>
      <c r="C525" s="8" t="s">
        <v>129</v>
      </c>
      <c r="G525" s="17"/>
      <c r="N525" s="36"/>
    </row>
    <row r="526" spans="1:14" x14ac:dyDescent="0.3">
      <c r="B526" s="5" t="s">
        <v>21</v>
      </c>
      <c r="C526" s="4" t="s">
        <v>130</v>
      </c>
      <c r="G526" s="17"/>
      <c r="N526" s="36"/>
    </row>
    <row r="527" spans="1:14" x14ac:dyDescent="0.3">
      <c r="B527" s="5" t="s">
        <v>125</v>
      </c>
      <c r="C527" s="15"/>
      <c r="D527" s="25"/>
      <c r="E527" s="25"/>
      <c r="F527" s="25"/>
      <c r="G527" s="39">
        <v>17193872</v>
      </c>
      <c r="H527" s="25"/>
      <c r="I527" s="25"/>
      <c r="J527" s="25"/>
      <c r="K527" s="25"/>
      <c r="L527" s="25"/>
      <c r="M527" s="25"/>
      <c r="N527" s="40">
        <f t="shared" si="7"/>
        <v>17193872</v>
      </c>
    </row>
    <row r="528" spans="1:14" x14ac:dyDescent="0.3">
      <c r="B528" s="5" t="s">
        <v>25</v>
      </c>
      <c r="C528" s="15"/>
      <c r="G528" s="39">
        <v>1647376</v>
      </c>
      <c r="H528" s="25"/>
      <c r="I528" s="25"/>
      <c r="J528" s="25"/>
      <c r="K528" s="25"/>
      <c r="L528" s="25"/>
      <c r="M528" s="25"/>
      <c r="N528" s="40">
        <f t="shared" si="7"/>
        <v>1647376</v>
      </c>
    </row>
    <row r="529" spans="1:14" x14ac:dyDescent="0.3">
      <c r="B529" s="5" t="s">
        <v>26</v>
      </c>
      <c r="G529" s="39" t="s">
        <v>44</v>
      </c>
      <c r="H529" s="25"/>
      <c r="I529" s="25"/>
      <c r="J529" s="25"/>
      <c r="K529" s="25"/>
      <c r="L529" s="25"/>
      <c r="M529" s="25"/>
      <c r="N529" s="40"/>
    </row>
    <row r="530" spans="1:14" x14ac:dyDescent="0.3">
      <c r="G530" s="17"/>
      <c r="N530" s="36"/>
    </row>
    <row r="531" spans="1:14" x14ac:dyDescent="0.3">
      <c r="A531" s="1">
        <v>5</v>
      </c>
      <c r="B531" s="35" t="s">
        <v>13</v>
      </c>
      <c r="C531" s="8" t="s">
        <v>131</v>
      </c>
      <c r="G531" s="17"/>
      <c r="N531" s="36"/>
    </row>
    <row r="532" spans="1:14" x14ac:dyDescent="0.3">
      <c r="B532" s="5" t="s">
        <v>21</v>
      </c>
      <c r="C532" s="4" t="s">
        <v>65</v>
      </c>
      <c r="G532" s="17"/>
      <c r="N532" s="36"/>
    </row>
    <row r="533" spans="1:14" x14ac:dyDescent="0.3">
      <c r="B533" s="5" t="s">
        <v>125</v>
      </c>
      <c r="C533" s="15"/>
      <c r="G533" s="39">
        <v>10001692</v>
      </c>
      <c r="H533" s="25"/>
      <c r="I533" s="25"/>
      <c r="J533" s="25"/>
      <c r="K533" s="25"/>
      <c r="L533" s="25"/>
      <c r="M533" s="25"/>
      <c r="N533" s="40">
        <f t="shared" si="7"/>
        <v>10001692</v>
      </c>
    </row>
    <row r="534" spans="1:14" x14ac:dyDescent="0.3">
      <c r="B534" s="5" t="s">
        <v>25</v>
      </c>
      <c r="C534" s="15"/>
      <c r="G534" s="39">
        <v>5333987</v>
      </c>
      <c r="H534" s="25"/>
      <c r="I534" s="25"/>
      <c r="J534" s="25"/>
      <c r="K534" s="25"/>
      <c r="L534" s="25"/>
      <c r="M534" s="25"/>
      <c r="N534" s="40">
        <f t="shared" si="7"/>
        <v>5333987</v>
      </c>
    </row>
    <row r="535" spans="1:14" x14ac:dyDescent="0.3">
      <c r="B535" s="5" t="s">
        <v>26</v>
      </c>
      <c r="G535" s="39" t="s">
        <v>44</v>
      </c>
      <c r="H535" s="25"/>
      <c r="I535" s="25"/>
      <c r="J535" s="25"/>
      <c r="K535" s="25"/>
      <c r="L535" s="25"/>
      <c r="M535" s="25"/>
      <c r="N535" s="40"/>
    </row>
    <row r="536" spans="1:14" x14ac:dyDescent="0.3">
      <c r="G536" s="17"/>
      <c r="N536" s="36"/>
    </row>
    <row r="537" spans="1:14" x14ac:dyDescent="0.3">
      <c r="A537" s="7">
        <v>6</v>
      </c>
      <c r="B537" s="35" t="s">
        <v>13</v>
      </c>
      <c r="C537" s="8" t="s">
        <v>132</v>
      </c>
      <c r="G537" s="17"/>
      <c r="N537" s="36"/>
    </row>
    <row r="538" spans="1:14" x14ac:dyDescent="0.3">
      <c r="B538" s="5" t="s">
        <v>21</v>
      </c>
      <c r="C538" s="4" t="s">
        <v>65</v>
      </c>
      <c r="G538" s="17"/>
      <c r="N538" s="36"/>
    </row>
    <row r="539" spans="1:14" x14ac:dyDescent="0.3">
      <c r="B539" s="5" t="s">
        <v>125</v>
      </c>
      <c r="G539" s="17"/>
      <c r="K539" s="39">
        <v>8142740</v>
      </c>
      <c r="L539" s="25"/>
      <c r="M539" s="25"/>
      <c r="N539" s="40">
        <f>SUM(D539:M539)</f>
        <v>8142740</v>
      </c>
    </row>
    <row r="540" spans="1:14" x14ac:dyDescent="0.3">
      <c r="B540" s="5" t="s">
        <v>25</v>
      </c>
      <c r="G540" s="17"/>
      <c r="K540" s="39">
        <v>757367</v>
      </c>
      <c r="L540" s="25"/>
      <c r="M540" s="25"/>
      <c r="N540" s="40">
        <f>SUM(D540:M540)</f>
        <v>757367</v>
      </c>
    </row>
    <row r="541" spans="1:14" x14ac:dyDescent="0.3">
      <c r="B541" s="5" t="s">
        <v>26</v>
      </c>
      <c r="G541" s="17"/>
      <c r="K541" s="25" t="s">
        <v>44</v>
      </c>
      <c r="L541" s="25"/>
      <c r="M541" s="25"/>
      <c r="N541" s="40"/>
    </row>
    <row r="542" spans="1:14" x14ac:dyDescent="0.3">
      <c r="G542" s="17"/>
      <c r="K542" s="25"/>
      <c r="L542" s="25"/>
      <c r="M542" s="25"/>
      <c r="N542" s="40"/>
    </row>
    <row r="543" spans="1:14" x14ac:dyDescent="0.3">
      <c r="A543" s="7">
        <v>7</v>
      </c>
      <c r="B543" s="35" t="s">
        <v>13</v>
      </c>
      <c r="C543" s="8" t="s">
        <v>133</v>
      </c>
      <c r="G543" s="17"/>
      <c r="N543" s="36"/>
    </row>
    <row r="544" spans="1:14" x14ac:dyDescent="0.3">
      <c r="B544" s="5" t="s">
        <v>21</v>
      </c>
      <c r="C544" s="4" t="s">
        <v>38</v>
      </c>
      <c r="G544" s="17"/>
      <c r="N544" s="36"/>
    </row>
    <row r="545" spans="1:14" x14ac:dyDescent="0.3">
      <c r="B545" s="5" t="s">
        <v>125</v>
      </c>
      <c r="C545" s="15"/>
      <c r="G545" s="39">
        <v>19313903</v>
      </c>
      <c r="H545" s="25"/>
      <c r="I545" s="25"/>
      <c r="J545" s="25"/>
      <c r="K545" s="25"/>
      <c r="L545" s="25"/>
      <c r="M545" s="25"/>
      <c r="N545" s="40">
        <f t="shared" si="7"/>
        <v>19313903</v>
      </c>
    </row>
    <row r="546" spans="1:14" x14ac:dyDescent="0.3">
      <c r="B546" s="5" t="s">
        <v>25</v>
      </c>
      <c r="C546" s="15"/>
      <c r="G546" s="39">
        <v>5672596</v>
      </c>
      <c r="H546" s="25"/>
      <c r="I546" s="25"/>
      <c r="J546" s="25"/>
      <c r="K546" s="25"/>
      <c r="L546" s="25"/>
      <c r="M546" s="25"/>
      <c r="N546" s="40">
        <f t="shared" si="7"/>
        <v>5672596</v>
      </c>
    </row>
    <row r="547" spans="1:14" x14ac:dyDescent="0.3">
      <c r="B547" s="5" t="s">
        <v>26</v>
      </c>
      <c r="G547" s="39" t="s">
        <v>44</v>
      </c>
      <c r="H547" s="25"/>
      <c r="I547" s="25"/>
      <c r="J547" s="25"/>
      <c r="K547" s="25"/>
      <c r="L547" s="25"/>
      <c r="M547" s="25"/>
      <c r="N547" s="40"/>
    </row>
    <row r="548" spans="1:14" x14ac:dyDescent="0.3">
      <c r="G548" s="39"/>
      <c r="H548" s="25"/>
      <c r="I548" s="25"/>
      <c r="J548" s="25"/>
      <c r="K548" s="25"/>
      <c r="L548" s="25"/>
      <c r="M548" s="25"/>
      <c r="N548" s="40"/>
    </row>
    <row r="549" spans="1:14" x14ac:dyDescent="0.3">
      <c r="A549" s="1">
        <v>8</v>
      </c>
      <c r="B549" s="35" t="s">
        <v>13</v>
      </c>
      <c r="C549" s="8" t="s">
        <v>134</v>
      </c>
      <c r="G549" s="17"/>
      <c r="N549" s="36"/>
    </row>
    <row r="550" spans="1:14" x14ac:dyDescent="0.3">
      <c r="B550" s="5" t="s">
        <v>21</v>
      </c>
      <c r="C550" s="4" t="s">
        <v>34</v>
      </c>
      <c r="G550" s="17"/>
      <c r="N550" s="36"/>
    </row>
    <row r="551" spans="1:14" x14ac:dyDescent="0.3">
      <c r="B551" s="5" t="s">
        <v>79</v>
      </c>
      <c r="F551" s="39">
        <v>1402887</v>
      </c>
      <c r="G551" s="39"/>
      <c r="H551" s="25"/>
      <c r="I551" s="25"/>
      <c r="J551" s="25"/>
      <c r="K551" s="25"/>
      <c r="L551" s="25"/>
      <c r="M551" s="25"/>
      <c r="N551" s="40">
        <f>SUM(D551:M551)</f>
        <v>1402887</v>
      </c>
    </row>
    <row r="552" spans="1:14" x14ac:dyDescent="0.3">
      <c r="B552" s="5" t="s">
        <v>25</v>
      </c>
      <c r="F552" s="39">
        <v>1545947</v>
      </c>
      <c r="G552" s="39"/>
      <c r="H552" s="25"/>
      <c r="I552" s="25"/>
      <c r="J552" s="25"/>
      <c r="K552" s="25"/>
      <c r="L552" s="25"/>
      <c r="M552" s="25"/>
      <c r="N552" s="40">
        <f>SUM(D552:M552)</f>
        <v>1545947</v>
      </c>
    </row>
    <row r="553" spans="1:14" x14ac:dyDescent="0.3">
      <c r="B553" s="5" t="s">
        <v>26</v>
      </c>
      <c r="F553" s="25" t="s">
        <v>44</v>
      </c>
      <c r="G553" s="39"/>
      <c r="H553" s="25"/>
      <c r="I553" s="25"/>
      <c r="J553" s="25"/>
      <c r="K553" s="25"/>
      <c r="L553" s="25"/>
      <c r="M553" s="25"/>
      <c r="N553" s="40"/>
    </row>
    <row r="554" spans="1:14" x14ac:dyDescent="0.3">
      <c r="G554" s="17"/>
      <c r="N554" s="36"/>
    </row>
    <row r="555" spans="1:14" s="2" customFormat="1" x14ac:dyDescent="0.3">
      <c r="A555" s="7">
        <v>9</v>
      </c>
      <c r="B555" s="11" t="s">
        <v>13</v>
      </c>
      <c r="C555" s="8" t="s">
        <v>135</v>
      </c>
      <c r="D555" s="18"/>
      <c r="E555" s="18"/>
      <c r="F555" s="18"/>
      <c r="G555" s="17"/>
      <c r="H555" s="18"/>
      <c r="I555" s="18"/>
      <c r="J555" s="18"/>
      <c r="K555" s="18"/>
      <c r="L555" s="18"/>
      <c r="M555" s="18"/>
      <c r="N555" s="36"/>
    </row>
    <row r="556" spans="1:14" s="2" customFormat="1" x14ac:dyDescent="0.3">
      <c r="A556" s="1"/>
      <c r="B556" s="2" t="s">
        <v>21</v>
      </c>
      <c r="C556" s="9" t="s">
        <v>34</v>
      </c>
      <c r="D556" s="18"/>
      <c r="E556" s="18"/>
      <c r="F556" s="18"/>
      <c r="G556" s="17"/>
      <c r="H556" s="18"/>
      <c r="I556" s="18"/>
      <c r="J556" s="18"/>
      <c r="K556" s="18"/>
      <c r="L556" s="18"/>
      <c r="M556" s="18"/>
      <c r="N556" s="36"/>
    </row>
    <row r="557" spans="1:14" s="2" customFormat="1" x14ac:dyDescent="0.3">
      <c r="A557" s="1"/>
      <c r="B557" s="2" t="s">
        <v>125</v>
      </c>
      <c r="C557" s="9"/>
      <c r="D557" s="18"/>
      <c r="E557" s="18"/>
      <c r="F557" s="39">
        <v>1529677</v>
      </c>
      <c r="G557" s="39"/>
      <c r="H557" s="26"/>
      <c r="I557" s="26"/>
      <c r="J557" s="26"/>
      <c r="K557" s="26"/>
      <c r="L557" s="26"/>
      <c r="M557" s="26"/>
      <c r="N557" s="40">
        <f>SUM(D557:M557)</f>
        <v>1529677</v>
      </c>
    </row>
    <row r="558" spans="1:14" s="2" customFormat="1" x14ac:dyDescent="0.3">
      <c r="A558" s="1"/>
      <c r="B558" s="2" t="s">
        <v>25</v>
      </c>
      <c r="C558" s="9"/>
      <c r="D558" s="18"/>
      <c r="E558" s="18"/>
      <c r="F558" s="39">
        <v>1376996</v>
      </c>
      <c r="G558" s="39"/>
      <c r="H558" s="26"/>
      <c r="I558" s="26"/>
      <c r="J558" s="26"/>
      <c r="K558" s="26"/>
      <c r="L558" s="26"/>
      <c r="M558" s="26"/>
      <c r="N558" s="40">
        <f>SUM(D558:M558)</f>
        <v>1376996</v>
      </c>
    </row>
    <row r="559" spans="1:14" s="2" customFormat="1" x14ac:dyDescent="0.3">
      <c r="A559" s="1"/>
      <c r="B559" s="2" t="s">
        <v>26</v>
      </c>
      <c r="C559" s="9"/>
      <c r="D559" s="18"/>
      <c r="E559" s="18"/>
      <c r="F559" s="26" t="s">
        <v>44</v>
      </c>
      <c r="G559" s="39"/>
      <c r="H559" s="26"/>
      <c r="I559" s="26"/>
      <c r="J559" s="26"/>
      <c r="K559" s="26"/>
      <c r="L559" s="26"/>
      <c r="M559" s="26"/>
      <c r="N559" s="40"/>
    </row>
    <row r="560" spans="1:14" x14ac:dyDescent="0.3">
      <c r="F560" s="25"/>
      <c r="G560" s="39"/>
      <c r="H560" s="25"/>
      <c r="I560" s="25"/>
      <c r="J560" s="25"/>
      <c r="K560" s="25"/>
      <c r="L560" s="25"/>
      <c r="M560" s="25"/>
      <c r="N560" s="40"/>
    </row>
    <row r="561" spans="1:14" x14ac:dyDescent="0.3">
      <c r="A561" s="7">
        <v>10</v>
      </c>
      <c r="B561" s="35" t="s">
        <v>13</v>
      </c>
      <c r="C561" s="8" t="s">
        <v>136</v>
      </c>
      <c r="N561" s="36"/>
    </row>
    <row r="562" spans="1:14" x14ac:dyDescent="0.3">
      <c r="B562" s="5" t="s">
        <v>21</v>
      </c>
      <c r="C562" s="4" t="s">
        <v>65</v>
      </c>
      <c r="N562" s="36"/>
    </row>
    <row r="563" spans="1:14" x14ac:dyDescent="0.3">
      <c r="B563" s="5" t="s">
        <v>125</v>
      </c>
      <c r="K563" s="39">
        <v>6196792</v>
      </c>
      <c r="L563" s="25"/>
      <c r="M563" s="25"/>
      <c r="N563" s="40">
        <f t="shared" ref="N563:N582" si="9">SUM(D563:M563)</f>
        <v>6196792</v>
      </c>
    </row>
    <row r="564" spans="1:14" x14ac:dyDescent="0.3">
      <c r="B564" s="5" t="s">
        <v>25</v>
      </c>
      <c r="K564" s="39">
        <v>4004513</v>
      </c>
      <c r="L564" s="25"/>
      <c r="M564" s="25"/>
      <c r="N564" s="40">
        <f t="shared" si="9"/>
        <v>4004513</v>
      </c>
    </row>
    <row r="565" spans="1:14" x14ac:dyDescent="0.3">
      <c r="B565" s="5" t="s">
        <v>26</v>
      </c>
      <c r="K565" s="25" t="s">
        <v>44</v>
      </c>
      <c r="L565" s="25"/>
      <c r="M565" s="25"/>
      <c r="N565" s="40"/>
    </row>
    <row r="566" spans="1:14" x14ac:dyDescent="0.3">
      <c r="N566" s="36"/>
    </row>
    <row r="567" spans="1:14" x14ac:dyDescent="0.3">
      <c r="A567" s="1">
        <v>11</v>
      </c>
      <c r="B567" s="35" t="s">
        <v>13</v>
      </c>
      <c r="C567" s="8" t="s">
        <v>137</v>
      </c>
      <c r="N567" s="36"/>
    </row>
    <row r="568" spans="1:14" x14ac:dyDescent="0.3">
      <c r="B568" s="5" t="s">
        <v>21</v>
      </c>
      <c r="C568" s="4" t="s">
        <v>65</v>
      </c>
      <c r="N568" s="36"/>
    </row>
    <row r="569" spans="1:14" x14ac:dyDescent="0.3">
      <c r="B569" s="5" t="s">
        <v>125</v>
      </c>
      <c r="D569" s="25"/>
      <c r="E569" s="39">
        <v>5703457</v>
      </c>
      <c r="F569" s="25"/>
      <c r="G569" s="25"/>
      <c r="H569" s="25"/>
      <c r="I569" s="25"/>
      <c r="J569" s="25"/>
      <c r="K569" s="25"/>
      <c r="L569" s="39">
        <v>5003032</v>
      </c>
      <c r="M569" s="25"/>
      <c r="N569" s="40">
        <f t="shared" si="9"/>
        <v>10706489</v>
      </c>
    </row>
    <row r="570" spans="1:14" x14ac:dyDescent="0.3">
      <c r="B570" s="5" t="s">
        <v>25</v>
      </c>
      <c r="D570" s="25"/>
      <c r="E570" s="39">
        <v>3473515</v>
      </c>
      <c r="F570" s="25"/>
      <c r="G570" s="25"/>
      <c r="H570" s="25"/>
      <c r="I570" s="25"/>
      <c r="J570" s="25"/>
      <c r="K570" s="25"/>
      <c r="L570" s="39">
        <v>3046943</v>
      </c>
      <c r="M570" s="25"/>
      <c r="N570" s="40">
        <f t="shared" si="9"/>
        <v>6520458</v>
      </c>
    </row>
    <row r="571" spans="1:14" x14ac:dyDescent="0.3">
      <c r="B571" s="5" t="s">
        <v>26</v>
      </c>
      <c r="E571" s="25" t="s">
        <v>44</v>
      </c>
      <c r="F571" s="25"/>
      <c r="G571" s="25"/>
      <c r="H571" s="25"/>
      <c r="I571" s="25"/>
      <c r="J571" s="25"/>
      <c r="K571" s="25"/>
      <c r="L571" s="25" t="s">
        <v>44</v>
      </c>
      <c r="M571" s="25"/>
      <c r="N571" s="40"/>
    </row>
    <row r="572" spans="1:14" x14ac:dyDescent="0.3">
      <c r="N572" s="36"/>
    </row>
    <row r="573" spans="1:14" x14ac:dyDescent="0.3">
      <c r="A573" s="7">
        <v>12</v>
      </c>
      <c r="B573" s="35" t="s">
        <v>13</v>
      </c>
      <c r="C573" s="8" t="s">
        <v>138</v>
      </c>
      <c r="N573" s="36"/>
    </row>
    <row r="574" spans="1:14" x14ac:dyDescent="0.3">
      <c r="B574" s="5" t="s">
        <v>21</v>
      </c>
      <c r="C574" s="4" t="s">
        <v>139</v>
      </c>
      <c r="N574" s="36"/>
    </row>
    <row r="575" spans="1:14" x14ac:dyDescent="0.3">
      <c r="B575" s="5" t="s">
        <v>125</v>
      </c>
      <c r="D575" s="25"/>
      <c r="E575" s="25"/>
      <c r="F575" s="39">
        <v>967990577</v>
      </c>
      <c r="G575" s="25"/>
      <c r="H575" s="25"/>
      <c r="I575" s="25"/>
      <c r="J575" s="25"/>
      <c r="K575" s="25"/>
      <c r="L575" s="25"/>
      <c r="M575" s="25"/>
      <c r="N575" s="40">
        <f t="shared" si="9"/>
        <v>967990577</v>
      </c>
    </row>
    <row r="576" spans="1:14" x14ac:dyDescent="0.3">
      <c r="B576" s="5" t="s">
        <v>25</v>
      </c>
      <c r="D576" s="25"/>
      <c r="E576" s="25"/>
      <c r="F576" s="39">
        <v>68477691</v>
      </c>
      <c r="G576" s="25"/>
      <c r="H576" s="25"/>
      <c r="I576" s="25"/>
      <c r="J576" s="25"/>
      <c r="K576" s="25"/>
      <c r="L576" s="25"/>
      <c r="M576" s="25"/>
      <c r="N576" s="40">
        <f t="shared" si="9"/>
        <v>68477691</v>
      </c>
    </row>
    <row r="577" spans="1:14" x14ac:dyDescent="0.3">
      <c r="B577" s="5" t="s">
        <v>26</v>
      </c>
      <c r="F577" s="25" t="s">
        <v>44</v>
      </c>
      <c r="G577" s="25"/>
      <c r="H577" s="25"/>
      <c r="I577" s="25"/>
      <c r="J577" s="25"/>
      <c r="K577" s="25"/>
      <c r="L577" s="25"/>
      <c r="M577" s="25"/>
      <c r="N577" s="40"/>
    </row>
    <row r="578" spans="1:14" x14ac:dyDescent="0.3">
      <c r="N578" s="36"/>
    </row>
    <row r="579" spans="1:14" x14ac:dyDescent="0.3">
      <c r="A579" s="7">
        <v>13</v>
      </c>
      <c r="B579" s="35" t="s">
        <v>13</v>
      </c>
      <c r="C579" s="8" t="s">
        <v>140</v>
      </c>
      <c r="N579" s="36"/>
    </row>
    <row r="580" spans="1:14" x14ac:dyDescent="0.3">
      <c r="B580" s="5" t="s">
        <v>21</v>
      </c>
      <c r="C580" s="4" t="s">
        <v>65</v>
      </c>
      <c r="N580" s="36"/>
    </row>
    <row r="581" spans="1:14" x14ac:dyDescent="0.3">
      <c r="B581" s="5" t="s">
        <v>125</v>
      </c>
      <c r="L581" s="39">
        <v>2436417</v>
      </c>
      <c r="M581" s="25"/>
      <c r="N581" s="40">
        <f t="shared" si="9"/>
        <v>2436417</v>
      </c>
    </row>
    <row r="582" spans="1:14" x14ac:dyDescent="0.3">
      <c r="B582" s="5" t="s">
        <v>25</v>
      </c>
      <c r="L582" s="39">
        <v>1531221</v>
      </c>
      <c r="M582" s="25"/>
      <c r="N582" s="40">
        <f t="shared" si="9"/>
        <v>1531221</v>
      </c>
    </row>
    <row r="583" spans="1:14" x14ac:dyDescent="0.3">
      <c r="B583" s="5" t="s">
        <v>26</v>
      </c>
      <c r="L583" s="25" t="s">
        <v>44</v>
      </c>
      <c r="M583" s="25"/>
      <c r="N583" s="40"/>
    </row>
    <row r="584" spans="1:14" x14ac:dyDescent="0.3">
      <c r="N584" s="36"/>
    </row>
    <row r="585" spans="1:14" x14ac:dyDescent="0.3">
      <c r="A585" s="7"/>
      <c r="B585" s="35"/>
      <c r="C585" s="8"/>
      <c r="N585" s="36"/>
    </row>
    <row r="586" spans="1:14" x14ac:dyDescent="0.3">
      <c r="N586" s="36"/>
    </row>
    <row r="587" spans="1:14" x14ac:dyDescent="0.3">
      <c r="K587" s="17"/>
      <c r="N587" s="36"/>
    </row>
    <row r="588" spans="1:14" x14ac:dyDescent="0.3">
      <c r="K588" s="17"/>
      <c r="N588" s="36"/>
    </row>
    <row r="589" spans="1:14" x14ac:dyDescent="0.3">
      <c r="N589" s="36"/>
    </row>
    <row r="590" spans="1:14" x14ac:dyDescent="0.3">
      <c r="N590" s="36"/>
    </row>
    <row r="591" spans="1:14" x14ac:dyDescent="0.3">
      <c r="A591" s="7"/>
      <c r="B591" s="35"/>
      <c r="C591" s="8"/>
      <c r="N591" s="36"/>
    </row>
    <row r="592" spans="1:14" x14ac:dyDescent="0.3">
      <c r="N592" s="36"/>
    </row>
    <row r="593" spans="11:14" x14ac:dyDescent="0.3">
      <c r="K593" s="17"/>
      <c r="N593" s="36"/>
    </row>
    <row r="594" spans="11:14" x14ac:dyDescent="0.3">
      <c r="K594" s="17"/>
      <c r="N594" s="36"/>
    </row>
    <row r="595" spans="11:14" x14ac:dyDescent="0.3">
      <c r="N595" s="36"/>
    </row>
    <row r="596" spans="11:14" x14ac:dyDescent="0.3">
      <c r="N596" s="38"/>
    </row>
    <row r="597" spans="11:14" x14ac:dyDescent="0.3">
      <c r="N597" s="38"/>
    </row>
    <row r="598" spans="11:14" x14ac:dyDescent="0.3">
      <c r="N598" s="38"/>
    </row>
    <row r="599" spans="11:14" x14ac:dyDescent="0.3">
      <c r="N599" s="38"/>
    </row>
    <row r="600" spans="11:14" x14ac:dyDescent="0.3">
      <c r="N600" s="38"/>
    </row>
    <row r="601" spans="11:14" x14ac:dyDescent="0.3">
      <c r="N601" s="38"/>
    </row>
    <row r="602" spans="11:14" x14ac:dyDescent="0.3">
      <c r="N602" s="38"/>
    </row>
    <row r="603" spans="11:14" x14ac:dyDescent="0.3">
      <c r="N603" s="38"/>
    </row>
    <row r="604" spans="11:14" x14ac:dyDescent="0.3">
      <c r="N604" s="38"/>
    </row>
    <row r="605" spans="11:14" x14ac:dyDescent="0.3">
      <c r="N605" s="38"/>
    </row>
    <row r="606" spans="11:14" x14ac:dyDescent="0.3">
      <c r="N606" s="38"/>
    </row>
    <row r="607" spans="11:14" x14ac:dyDescent="0.3">
      <c r="N607" s="38"/>
    </row>
    <row r="608" spans="11:14" x14ac:dyDescent="0.3">
      <c r="N608" s="38"/>
    </row>
    <row r="609" spans="14:14" x14ac:dyDescent="0.3">
      <c r="N609" s="38"/>
    </row>
    <row r="610" spans="14:14" x14ac:dyDescent="0.3">
      <c r="N610" s="38"/>
    </row>
    <row r="611" spans="14:14" x14ac:dyDescent="0.3">
      <c r="N611" s="38"/>
    </row>
    <row r="612" spans="14:14" x14ac:dyDescent="0.3">
      <c r="N612" s="38"/>
    </row>
    <row r="613" spans="14:14" x14ac:dyDescent="0.3">
      <c r="N613" s="38"/>
    </row>
    <row r="614" spans="14:14" x14ac:dyDescent="0.3">
      <c r="N614" s="38"/>
    </row>
    <row r="615" spans="14:14" x14ac:dyDescent="0.3">
      <c r="N615" s="38"/>
    </row>
    <row r="616" spans="14:14" x14ac:dyDescent="0.3">
      <c r="N616" s="38"/>
    </row>
    <row r="617" spans="14:14" x14ac:dyDescent="0.3">
      <c r="N617" s="38"/>
    </row>
    <row r="618" spans="14:14" x14ac:dyDescent="0.3">
      <c r="N618" s="38"/>
    </row>
    <row r="619" spans="14:14" x14ac:dyDescent="0.3">
      <c r="N619" s="38"/>
    </row>
    <row r="620" spans="14:14" x14ac:dyDescent="0.3">
      <c r="N620" s="38"/>
    </row>
    <row r="621" spans="14:14" x14ac:dyDescent="0.3">
      <c r="N621" s="38"/>
    </row>
    <row r="622" spans="14:14" x14ac:dyDescent="0.3">
      <c r="N622" s="38"/>
    </row>
    <row r="623" spans="14:14" x14ac:dyDescent="0.3">
      <c r="N623" s="38"/>
    </row>
    <row r="624" spans="14:14" x14ac:dyDescent="0.3">
      <c r="N624" s="38"/>
    </row>
    <row r="625" spans="14:14" x14ac:dyDescent="0.3">
      <c r="N625" s="38"/>
    </row>
    <row r="626" spans="14:14" x14ac:dyDescent="0.3">
      <c r="N626" s="38"/>
    </row>
    <row r="627" spans="14:14" x14ac:dyDescent="0.3">
      <c r="N627" s="38"/>
    </row>
    <row r="628" spans="14:14" x14ac:dyDescent="0.3">
      <c r="N628" s="38"/>
    </row>
    <row r="629" spans="14:14" x14ac:dyDescent="0.3">
      <c r="N629" s="38"/>
    </row>
    <row r="630" spans="14:14" x14ac:dyDescent="0.3">
      <c r="N630" s="38"/>
    </row>
    <row r="631" spans="14:14" x14ac:dyDescent="0.3">
      <c r="N631" s="38"/>
    </row>
    <row r="632" spans="14:14" x14ac:dyDescent="0.3">
      <c r="N632" s="38"/>
    </row>
    <row r="633" spans="14:14" x14ac:dyDescent="0.3">
      <c r="N633" s="38"/>
    </row>
    <row r="634" spans="14:14" x14ac:dyDescent="0.3">
      <c r="N634" s="38"/>
    </row>
    <row r="635" spans="14:14" x14ac:dyDescent="0.3">
      <c r="N635" s="38"/>
    </row>
    <row r="636" spans="14:14" x14ac:dyDescent="0.3">
      <c r="N636" s="38"/>
    </row>
    <row r="637" spans="14:14" x14ac:dyDescent="0.3">
      <c r="N637" s="38"/>
    </row>
    <row r="638" spans="14:14" x14ac:dyDescent="0.3">
      <c r="N638" s="38"/>
    </row>
    <row r="639" spans="14:14" x14ac:dyDescent="0.3">
      <c r="N639" s="38"/>
    </row>
    <row r="640" spans="14:14" x14ac:dyDescent="0.3">
      <c r="N640" s="38"/>
    </row>
    <row r="641" spans="14:14" x14ac:dyDescent="0.3">
      <c r="N641" s="38"/>
    </row>
    <row r="642" spans="14:14" x14ac:dyDescent="0.3">
      <c r="N642" s="38"/>
    </row>
    <row r="643" spans="14:14" x14ac:dyDescent="0.3">
      <c r="N643" s="38"/>
    </row>
    <row r="644" spans="14:14" x14ac:dyDescent="0.3">
      <c r="N644" s="38"/>
    </row>
    <row r="645" spans="14:14" x14ac:dyDescent="0.3">
      <c r="N645" s="38"/>
    </row>
    <row r="646" spans="14:14" x14ac:dyDescent="0.3">
      <c r="N646" s="38"/>
    </row>
    <row r="647" spans="14:14" x14ac:dyDescent="0.3">
      <c r="N647" s="38"/>
    </row>
    <row r="648" spans="14:14" x14ac:dyDescent="0.3">
      <c r="N648" s="38"/>
    </row>
    <row r="649" spans="14:14" x14ac:dyDescent="0.3">
      <c r="N649" s="38"/>
    </row>
    <row r="650" spans="14:14" x14ac:dyDescent="0.3">
      <c r="N650" s="38"/>
    </row>
    <row r="651" spans="14:14" x14ac:dyDescent="0.3">
      <c r="N651" s="38"/>
    </row>
    <row r="652" spans="14:14" x14ac:dyDescent="0.3">
      <c r="N652" s="38"/>
    </row>
    <row r="653" spans="14:14" x14ac:dyDescent="0.3">
      <c r="N653" s="38"/>
    </row>
    <row r="654" spans="14:14" x14ac:dyDescent="0.3">
      <c r="N654" s="38"/>
    </row>
    <row r="655" spans="14:14" x14ac:dyDescent="0.3">
      <c r="N655" s="38"/>
    </row>
    <row r="656" spans="14:14" x14ac:dyDescent="0.3">
      <c r="N656" s="38"/>
    </row>
    <row r="657" spans="14:14" x14ac:dyDescent="0.3">
      <c r="N657" s="38"/>
    </row>
    <row r="658" spans="14:14" x14ac:dyDescent="0.3">
      <c r="N658" s="38"/>
    </row>
    <row r="659" spans="14:14" x14ac:dyDescent="0.3">
      <c r="N659" s="38"/>
    </row>
    <row r="660" spans="14:14" x14ac:dyDescent="0.3">
      <c r="N660" s="38"/>
    </row>
    <row r="661" spans="14:14" x14ac:dyDescent="0.3">
      <c r="N661" s="38"/>
    </row>
    <row r="662" spans="14:14" x14ac:dyDescent="0.3">
      <c r="N662" s="38"/>
    </row>
    <row r="663" spans="14:14" x14ac:dyDescent="0.3">
      <c r="N663" s="38"/>
    </row>
    <row r="664" spans="14:14" x14ac:dyDescent="0.3">
      <c r="N664" s="38"/>
    </row>
    <row r="665" spans="14:14" x14ac:dyDescent="0.3">
      <c r="N665" s="38"/>
    </row>
    <row r="666" spans="14:14" x14ac:dyDescent="0.3">
      <c r="N666" s="38"/>
    </row>
    <row r="667" spans="14:14" x14ac:dyDescent="0.3">
      <c r="N667" s="38"/>
    </row>
    <row r="668" spans="14:14" x14ac:dyDescent="0.3">
      <c r="N668" s="38"/>
    </row>
    <row r="669" spans="14:14" x14ac:dyDescent="0.3">
      <c r="N669" s="38"/>
    </row>
    <row r="670" spans="14:14" x14ac:dyDescent="0.3">
      <c r="N670" s="38"/>
    </row>
    <row r="671" spans="14:14" x14ac:dyDescent="0.3">
      <c r="N671" s="38"/>
    </row>
    <row r="672" spans="14:14" x14ac:dyDescent="0.3">
      <c r="N672" s="38"/>
    </row>
    <row r="673" spans="14:14" x14ac:dyDescent="0.3">
      <c r="N673" s="38"/>
    </row>
    <row r="674" spans="14:14" x14ac:dyDescent="0.3">
      <c r="N674" s="38"/>
    </row>
    <row r="675" spans="14:14" x14ac:dyDescent="0.3">
      <c r="N675" s="38"/>
    </row>
    <row r="676" spans="14:14" x14ac:dyDescent="0.3">
      <c r="N676" s="38"/>
    </row>
    <row r="677" spans="14:14" x14ac:dyDescent="0.3">
      <c r="N677" s="38"/>
    </row>
    <row r="678" spans="14:14" x14ac:dyDescent="0.3">
      <c r="N678" s="38"/>
    </row>
    <row r="679" spans="14:14" x14ac:dyDescent="0.3">
      <c r="N679" s="38"/>
    </row>
    <row r="680" spans="14:14" x14ac:dyDescent="0.3">
      <c r="N680" s="38"/>
    </row>
    <row r="681" spans="14:14" x14ac:dyDescent="0.3">
      <c r="N681" s="38"/>
    </row>
    <row r="682" spans="14:14" x14ac:dyDescent="0.3">
      <c r="N682" s="38"/>
    </row>
    <row r="683" spans="14:14" x14ac:dyDescent="0.3">
      <c r="N683" s="38"/>
    </row>
    <row r="684" spans="14:14" x14ac:dyDescent="0.3">
      <c r="N684" s="38"/>
    </row>
    <row r="685" spans="14:14" x14ac:dyDescent="0.3">
      <c r="N685" s="38"/>
    </row>
    <row r="686" spans="14:14" x14ac:dyDescent="0.3">
      <c r="N686" s="38"/>
    </row>
    <row r="687" spans="14:14" x14ac:dyDescent="0.3">
      <c r="N687" s="38"/>
    </row>
    <row r="688" spans="14:14" x14ac:dyDescent="0.3">
      <c r="N688" s="38"/>
    </row>
    <row r="689" spans="14:14" x14ac:dyDescent="0.3">
      <c r="N689" s="38"/>
    </row>
    <row r="690" spans="14:14" x14ac:dyDescent="0.3">
      <c r="N690" s="38"/>
    </row>
    <row r="691" spans="14:14" x14ac:dyDescent="0.3">
      <c r="N691" s="38"/>
    </row>
    <row r="692" spans="14:14" x14ac:dyDescent="0.3">
      <c r="N692" s="38"/>
    </row>
    <row r="693" spans="14:14" x14ac:dyDescent="0.3">
      <c r="N693" s="38"/>
    </row>
    <row r="694" spans="14:14" x14ac:dyDescent="0.3">
      <c r="N694" s="38"/>
    </row>
    <row r="695" spans="14:14" x14ac:dyDescent="0.3">
      <c r="N695" s="38"/>
    </row>
    <row r="696" spans="14:14" x14ac:dyDescent="0.3">
      <c r="N696" s="38"/>
    </row>
    <row r="697" spans="14:14" x14ac:dyDescent="0.3">
      <c r="N697" s="38"/>
    </row>
    <row r="698" spans="14:14" x14ac:dyDescent="0.3">
      <c r="N698" s="38"/>
    </row>
    <row r="699" spans="14:14" x14ac:dyDescent="0.3">
      <c r="N699" s="38"/>
    </row>
    <row r="700" spans="14:14" x14ac:dyDescent="0.3">
      <c r="N700" s="38"/>
    </row>
    <row r="701" spans="14:14" x14ac:dyDescent="0.3">
      <c r="N701" s="38"/>
    </row>
    <row r="702" spans="14:14" x14ac:dyDescent="0.3">
      <c r="N702" s="38"/>
    </row>
    <row r="703" spans="14:14" x14ac:dyDescent="0.3">
      <c r="N703" s="38"/>
    </row>
    <row r="704" spans="14:14" x14ac:dyDescent="0.3">
      <c r="N704" s="38"/>
    </row>
    <row r="705" spans="14:14" x14ac:dyDescent="0.3">
      <c r="N705" s="38"/>
    </row>
    <row r="706" spans="14:14" x14ac:dyDescent="0.3">
      <c r="N706" s="38"/>
    </row>
    <row r="707" spans="14:14" x14ac:dyDescent="0.3">
      <c r="N707" s="38"/>
    </row>
    <row r="708" spans="14:14" x14ac:dyDescent="0.3">
      <c r="N708" s="38"/>
    </row>
    <row r="709" spans="14:14" x14ac:dyDescent="0.3">
      <c r="N709" s="38"/>
    </row>
    <row r="710" spans="14:14" x14ac:dyDescent="0.3">
      <c r="N710" s="38"/>
    </row>
    <row r="711" spans="14:14" x14ac:dyDescent="0.3">
      <c r="N711" s="38"/>
    </row>
    <row r="712" spans="14:14" x14ac:dyDescent="0.3">
      <c r="N712" s="38"/>
    </row>
    <row r="713" spans="14:14" x14ac:dyDescent="0.3">
      <c r="N713" s="38"/>
    </row>
    <row r="714" spans="14:14" x14ac:dyDescent="0.3">
      <c r="N714" s="38"/>
    </row>
    <row r="715" spans="14:14" x14ac:dyDescent="0.3">
      <c r="N715" s="38"/>
    </row>
    <row r="716" spans="14:14" x14ac:dyDescent="0.3">
      <c r="N716" s="38"/>
    </row>
    <row r="717" spans="14:14" x14ac:dyDescent="0.3">
      <c r="N717" s="38"/>
    </row>
    <row r="718" spans="14:14" x14ac:dyDescent="0.3">
      <c r="N718" s="38"/>
    </row>
    <row r="719" spans="14:14" x14ac:dyDescent="0.3">
      <c r="N719" s="38"/>
    </row>
    <row r="720" spans="14:14" x14ac:dyDescent="0.3">
      <c r="N720" s="38"/>
    </row>
    <row r="721" spans="14:14" x14ac:dyDescent="0.3">
      <c r="N721" s="38"/>
    </row>
    <row r="722" spans="14:14" x14ac:dyDescent="0.3">
      <c r="N722" s="38"/>
    </row>
    <row r="723" spans="14:14" x14ac:dyDescent="0.3">
      <c r="N723" s="38"/>
    </row>
    <row r="724" spans="14:14" x14ac:dyDescent="0.3">
      <c r="N724" s="38"/>
    </row>
    <row r="725" spans="14:14" x14ac:dyDescent="0.3">
      <c r="N725" s="38"/>
    </row>
    <row r="726" spans="14:14" x14ac:dyDescent="0.3">
      <c r="N726" s="38"/>
    </row>
    <row r="727" spans="14:14" x14ac:dyDescent="0.3">
      <c r="N727" s="38"/>
    </row>
    <row r="728" spans="14:14" x14ac:dyDescent="0.3">
      <c r="N728" s="38"/>
    </row>
    <row r="729" spans="14:14" x14ac:dyDescent="0.3">
      <c r="N729" s="38"/>
    </row>
    <row r="730" spans="14:14" x14ac:dyDescent="0.3">
      <c r="N730" s="38"/>
    </row>
    <row r="731" spans="14:14" x14ac:dyDescent="0.3">
      <c r="N731" s="38"/>
    </row>
    <row r="732" spans="14:14" x14ac:dyDescent="0.3">
      <c r="N732" s="38"/>
    </row>
    <row r="733" spans="14:14" x14ac:dyDescent="0.3">
      <c r="N733" s="38"/>
    </row>
    <row r="734" spans="14:14" x14ac:dyDescent="0.3">
      <c r="N734" s="38"/>
    </row>
    <row r="735" spans="14:14" x14ac:dyDescent="0.3">
      <c r="N735" s="38"/>
    </row>
    <row r="736" spans="14:14" x14ac:dyDescent="0.3">
      <c r="N736" s="38"/>
    </row>
    <row r="737" spans="14:14" x14ac:dyDescent="0.3">
      <c r="N737" s="38"/>
    </row>
    <row r="738" spans="14:14" x14ac:dyDescent="0.3">
      <c r="N738" s="38"/>
    </row>
    <row r="739" spans="14:14" x14ac:dyDescent="0.3">
      <c r="N739" s="38"/>
    </row>
    <row r="740" spans="14:14" x14ac:dyDescent="0.3">
      <c r="N740" s="38"/>
    </row>
    <row r="741" spans="14:14" x14ac:dyDescent="0.3">
      <c r="N741" s="38"/>
    </row>
    <row r="742" spans="14:14" x14ac:dyDescent="0.3">
      <c r="N742" s="38"/>
    </row>
    <row r="743" spans="14:14" x14ac:dyDescent="0.3">
      <c r="N743" s="38"/>
    </row>
    <row r="744" spans="14:14" x14ac:dyDescent="0.3">
      <c r="N744" s="38"/>
    </row>
    <row r="745" spans="14:14" x14ac:dyDescent="0.3">
      <c r="N745" s="38"/>
    </row>
    <row r="746" spans="14:14" x14ac:dyDescent="0.3">
      <c r="N746" s="38"/>
    </row>
    <row r="747" spans="14:14" x14ac:dyDescent="0.3">
      <c r="N747" s="38"/>
    </row>
    <row r="748" spans="14:14" x14ac:dyDescent="0.3">
      <c r="N748" s="38"/>
    </row>
    <row r="749" spans="14:14" x14ac:dyDescent="0.3">
      <c r="N749" s="38"/>
    </row>
    <row r="750" spans="14:14" x14ac:dyDescent="0.3">
      <c r="N750" s="38"/>
    </row>
    <row r="751" spans="14:14" x14ac:dyDescent="0.3">
      <c r="N751" s="38"/>
    </row>
    <row r="752" spans="14:14" x14ac:dyDescent="0.3">
      <c r="N752" s="38"/>
    </row>
    <row r="753" spans="14:14" x14ac:dyDescent="0.3">
      <c r="N753" s="38"/>
    </row>
    <row r="754" spans="14:14" x14ac:dyDescent="0.3">
      <c r="N754" s="38"/>
    </row>
    <row r="755" spans="14:14" x14ac:dyDescent="0.3">
      <c r="N755" s="38"/>
    </row>
    <row r="756" spans="14:14" x14ac:dyDescent="0.3">
      <c r="N756" s="38"/>
    </row>
    <row r="757" spans="14:14" x14ac:dyDescent="0.3">
      <c r="N757" s="38"/>
    </row>
    <row r="758" spans="14:14" x14ac:dyDescent="0.3">
      <c r="N758" s="38"/>
    </row>
    <row r="759" spans="14:14" x14ac:dyDescent="0.3">
      <c r="N759" s="38"/>
    </row>
    <row r="760" spans="14:14" x14ac:dyDescent="0.3">
      <c r="N760" s="38"/>
    </row>
    <row r="761" spans="14:14" x14ac:dyDescent="0.3">
      <c r="N761" s="38"/>
    </row>
    <row r="762" spans="14:14" x14ac:dyDescent="0.3">
      <c r="N762" s="38"/>
    </row>
    <row r="763" spans="14:14" x14ac:dyDescent="0.3">
      <c r="N763" s="38"/>
    </row>
    <row r="764" spans="14:14" x14ac:dyDescent="0.3">
      <c r="N764" s="38"/>
    </row>
    <row r="765" spans="14:14" x14ac:dyDescent="0.3">
      <c r="N765" s="38"/>
    </row>
    <row r="766" spans="14:14" x14ac:dyDescent="0.3">
      <c r="N766" s="38"/>
    </row>
    <row r="767" spans="14:14" x14ac:dyDescent="0.3">
      <c r="N767" s="38"/>
    </row>
    <row r="768" spans="14:14" x14ac:dyDescent="0.3">
      <c r="N768" s="38"/>
    </row>
    <row r="769" spans="14:14" x14ac:dyDescent="0.3">
      <c r="N769" s="38"/>
    </row>
    <row r="770" spans="14:14" x14ac:dyDescent="0.3">
      <c r="N770" s="38"/>
    </row>
    <row r="771" spans="14:14" x14ac:dyDescent="0.3">
      <c r="N771" s="38"/>
    </row>
    <row r="772" spans="14:14" x14ac:dyDescent="0.3">
      <c r="N772" s="38"/>
    </row>
    <row r="773" spans="14:14" x14ac:dyDescent="0.3">
      <c r="N773" s="38"/>
    </row>
    <row r="774" spans="14:14" x14ac:dyDescent="0.3">
      <c r="N774" s="38"/>
    </row>
    <row r="775" spans="14:14" x14ac:dyDescent="0.3">
      <c r="N775" s="38"/>
    </row>
    <row r="776" spans="14:14" x14ac:dyDescent="0.3">
      <c r="N776" s="38"/>
    </row>
    <row r="777" spans="14:14" x14ac:dyDescent="0.3">
      <c r="N777" s="38"/>
    </row>
    <row r="778" spans="14:14" x14ac:dyDescent="0.3">
      <c r="N778" s="38"/>
    </row>
    <row r="779" spans="14:14" x14ac:dyDescent="0.3">
      <c r="N779" s="38"/>
    </row>
    <row r="780" spans="14:14" x14ac:dyDescent="0.3">
      <c r="N780" s="38"/>
    </row>
    <row r="781" spans="14:14" x14ac:dyDescent="0.3">
      <c r="N781" s="38"/>
    </row>
    <row r="782" spans="14:14" x14ac:dyDescent="0.3">
      <c r="N782" s="38"/>
    </row>
    <row r="783" spans="14:14" x14ac:dyDescent="0.3">
      <c r="N783" s="38"/>
    </row>
    <row r="784" spans="14:14" x14ac:dyDescent="0.3">
      <c r="N784" s="38"/>
    </row>
    <row r="785" spans="14:14" x14ac:dyDescent="0.3">
      <c r="N785" s="38"/>
    </row>
    <row r="786" spans="14:14" x14ac:dyDescent="0.3">
      <c r="N786" s="38"/>
    </row>
    <row r="787" spans="14:14" x14ac:dyDescent="0.3">
      <c r="N787" s="38"/>
    </row>
    <row r="788" spans="14:14" x14ac:dyDescent="0.3">
      <c r="N788" s="38"/>
    </row>
    <row r="789" spans="14:14" x14ac:dyDescent="0.3">
      <c r="N789" s="38"/>
    </row>
    <row r="790" spans="14:14" x14ac:dyDescent="0.3">
      <c r="N790" s="38"/>
    </row>
    <row r="791" spans="14:14" x14ac:dyDescent="0.3">
      <c r="N791" s="38"/>
    </row>
    <row r="792" spans="14:14" x14ac:dyDescent="0.3">
      <c r="N792" s="38"/>
    </row>
    <row r="793" spans="14:14" x14ac:dyDescent="0.3">
      <c r="N793" s="38"/>
    </row>
    <row r="794" spans="14:14" x14ac:dyDescent="0.3">
      <c r="N794" s="38"/>
    </row>
    <row r="795" spans="14:14" x14ac:dyDescent="0.3">
      <c r="N795" s="38"/>
    </row>
    <row r="796" spans="14:14" x14ac:dyDescent="0.3">
      <c r="N796" s="38"/>
    </row>
    <row r="797" spans="14:14" x14ac:dyDescent="0.3">
      <c r="N797" s="38"/>
    </row>
    <row r="798" spans="14:14" x14ac:dyDescent="0.3">
      <c r="N798" s="38"/>
    </row>
    <row r="799" spans="14:14" x14ac:dyDescent="0.3">
      <c r="N799" s="38"/>
    </row>
    <row r="800" spans="14:14" x14ac:dyDescent="0.3">
      <c r="N800" s="38"/>
    </row>
    <row r="801" spans="14:14" x14ac:dyDescent="0.3">
      <c r="N801" s="38"/>
    </row>
    <row r="802" spans="14:14" x14ac:dyDescent="0.3">
      <c r="N802" s="38"/>
    </row>
    <row r="803" spans="14:14" x14ac:dyDescent="0.3">
      <c r="N803" s="38"/>
    </row>
    <row r="804" spans="14:14" x14ac:dyDescent="0.3">
      <c r="N804" s="38"/>
    </row>
    <row r="805" spans="14:14" x14ac:dyDescent="0.3">
      <c r="N805" s="38"/>
    </row>
    <row r="806" spans="14:14" x14ac:dyDescent="0.3">
      <c r="N806" s="38"/>
    </row>
    <row r="807" spans="14:14" x14ac:dyDescent="0.3">
      <c r="N807" s="38"/>
    </row>
    <row r="808" spans="14:14" x14ac:dyDescent="0.3">
      <c r="N808" s="38"/>
    </row>
    <row r="809" spans="14:14" x14ac:dyDescent="0.3">
      <c r="N809" s="38"/>
    </row>
    <row r="810" spans="14:14" x14ac:dyDescent="0.3">
      <c r="N810" s="38"/>
    </row>
    <row r="811" spans="14:14" x14ac:dyDescent="0.3">
      <c r="N811" s="38"/>
    </row>
    <row r="812" spans="14:14" x14ac:dyDescent="0.3">
      <c r="N812" s="38"/>
    </row>
    <row r="813" spans="14:14" x14ac:dyDescent="0.3">
      <c r="N813" s="38"/>
    </row>
    <row r="814" spans="14:14" x14ac:dyDescent="0.3">
      <c r="N814" s="38"/>
    </row>
    <row r="815" spans="14:14" x14ac:dyDescent="0.3">
      <c r="N815" s="38"/>
    </row>
    <row r="816" spans="14:14" x14ac:dyDescent="0.3">
      <c r="N816" s="38"/>
    </row>
    <row r="817" spans="14:14" x14ac:dyDescent="0.3">
      <c r="N817" s="38"/>
    </row>
    <row r="818" spans="14:14" x14ac:dyDescent="0.3">
      <c r="N818" s="38"/>
    </row>
    <row r="819" spans="14:14" x14ac:dyDescent="0.3">
      <c r="N819" s="38"/>
    </row>
    <row r="820" spans="14:14" x14ac:dyDescent="0.3">
      <c r="N820" s="38"/>
    </row>
    <row r="821" spans="14:14" x14ac:dyDescent="0.3">
      <c r="N821" s="38"/>
    </row>
  </sheetData>
  <mergeCells count="1">
    <mergeCell ref="B2:N2"/>
  </mergeCells>
  <pageMargins left="0.7" right="0.7" top="0.75" bottom="0.75" header="0.3" footer="0.3"/>
  <pageSetup paperSize="9"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ser_x0020_Defined xmlns="a5d8355a-3529-4eea-8d10-b4a75c6575f3" xsi:nil="true"/>
    <Theme xmlns="a5d8355a-3529-4eea-8d10-b4a75c6575f3"/>
    <Project_x002f__x0020_Case_x0020_Number xmlns="a5d8355a-3529-4eea-8d10-b4a75c6575f3" xsi:nil="true"/>
    <Folder1 xmlns="a5d8355a-3529-4eea-8d10-b4a75c6575f3" xsi:nil="true"/>
    <Document_x0020_Type xmlns="a5d8355a-3529-4eea-8d10-b4a75c6575f3"/>
    <Folder2 xmlns="a5d8355a-3529-4eea-8d10-b4a75c6575f3" xsi:nil="true"/>
    <Fund_x0020_Name xmlns="a5d8355a-3529-4eea-8d10-b4a75c6575f3"/>
    <Org xmlns="a5d8355a-3529-4eea-8d10-b4a75c6575f3"/>
    <Area_x0020_1 xmlns="a06af3a4-65f4-44aa-b975-839a2c88f011"/>
    <Geographical xmlns="a5d8355a-3529-4eea-8d10-b4a75c6575f3" xsi:nil="true"/>
    <Personal_x0020_Data xmlns="a06af3a4-65f4-44aa-b975-839a2c88f011">false</Personal_x0020_Data>
    <Classification xmlns="a06af3a4-65f4-44aa-b975-839a2c88f011">Internal Only</Classification>
    <Calendar_x0020_Quarter xmlns="a06af3a4-65f4-44aa-b975-839a2c88f011" xsi:nil="true"/>
    <Calendar_x0020_Year xmlns="a06af3a4-65f4-44aa-b975-839a2c88f011" xsi:nil="true"/>
    <Calendar_x0020_Month xmlns="a06af3a4-65f4-44aa-b975-839a2c88f011" xsi:nil="true"/>
    <SharedWithUsers xmlns="a06af3a4-65f4-44aa-b975-839a2c88f011">
      <UserInfo>
        <DisplayName>Alice Spikings</DisplayName>
        <AccountId>15</AccountId>
        <AccountType/>
      </UserInfo>
      <UserInfo>
        <DisplayName>Chelsea Moore</DisplayName>
        <AccountId>28</AccountId>
        <AccountType/>
      </UserInfo>
      <UserInfo>
        <DisplayName>Christian Porter</DisplayName>
        <AccountId>20</AccountId>
        <AccountType/>
      </UserInfo>
      <UserInfo>
        <DisplayName>Vanessa Jacka</DisplayName>
        <AccountId>65</AccountId>
        <AccountType/>
      </UserInfo>
    </SharedWithUsers>
    <_Flow_SignoffStatus xmlns="a5d8355a-3529-4eea-8d10-b4a75c6575f3" xsi:nil="true"/>
    <Person xmlns="a5d8355a-3529-4eea-8d10-b4a75c6575f3">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28BE038021FF47A4B63B6913A62EE6" ma:contentTypeVersion="36" ma:contentTypeDescription="Create a new document." ma:contentTypeScope="" ma:versionID="6a501a44bffae4d4311b7f7d70cb5628">
  <xsd:schema xmlns:xsd="http://www.w3.org/2001/XMLSchema" xmlns:xs="http://www.w3.org/2001/XMLSchema" xmlns:p="http://schemas.microsoft.com/office/2006/metadata/properties" xmlns:ns1="a5d8355a-3529-4eea-8d10-b4a75c6575f3" xmlns:ns3="a06af3a4-65f4-44aa-b975-839a2c88f011" targetNamespace="http://schemas.microsoft.com/office/2006/metadata/properties" ma:root="true" ma:fieldsID="5b8bcc4dfa146e0e1b080bd45a1f3c30" ns1:_="" ns3:_="">
    <xsd:import namespace="a5d8355a-3529-4eea-8d10-b4a75c6575f3"/>
    <xsd:import namespace="a06af3a4-65f4-44aa-b975-839a2c88f011"/>
    <xsd:element name="properties">
      <xsd:complexType>
        <xsd:sequence>
          <xsd:element name="documentManagement">
            <xsd:complexType>
              <xsd:all>
                <xsd:element ref="ns1:Folder1" minOccurs="0"/>
                <xsd:element ref="ns1:Folder2" minOccurs="0"/>
                <xsd:element ref="ns3:Calendar_x0020_Year" minOccurs="0"/>
                <xsd:element ref="ns3:Calendar_x0020_Month" minOccurs="0"/>
                <xsd:element ref="ns3:Calendar_x0020_Quarter" minOccurs="0"/>
                <xsd:element ref="ns3:Area_x0020_1" minOccurs="0"/>
                <xsd:element ref="ns1:Document_x0020_Type" minOccurs="0"/>
                <xsd:element ref="ns1:Org" minOccurs="0"/>
                <xsd:element ref="ns1:Theme" minOccurs="0"/>
                <xsd:element ref="ns1:Geographical" minOccurs="0"/>
                <xsd:element ref="ns1:Project_x002f__x0020_Case_x0020_Number" minOccurs="0"/>
                <xsd:element ref="ns1:User_x0020_Defined" minOccurs="0"/>
                <xsd:element ref="ns1:Fund_x0020_Name" minOccurs="0"/>
                <xsd:element ref="ns3:Personal_x0020_Data" minOccurs="0"/>
                <xsd:element ref="ns1:MediaServiceMetadata" minOccurs="0"/>
                <xsd:element ref="ns1:MediaServiceFastMetadata" minOccurs="0"/>
                <xsd:element ref="ns1:MediaServiceAutoTags" minOccurs="0"/>
                <xsd:element ref="ns3:SharedWithUsers" minOccurs="0"/>
                <xsd:element ref="ns3:SharedWithDetails" minOccurs="0"/>
                <xsd:element ref="ns3:Classification"/>
                <xsd:element ref="ns1:MediaServiceEventHashCode" minOccurs="0"/>
                <xsd:element ref="ns1:MediaServiceGenerationTime" minOccurs="0"/>
                <xsd:element ref="ns1:MediaServiceOCR" minOccurs="0"/>
                <xsd:element ref="ns1:MediaServiceDateTaken" minOccurs="0"/>
                <xsd:element ref="ns1:_Flow_SignoffStatus" minOccurs="0"/>
                <xsd:element ref="ns1:MediaServiceAutoKeyPoints" minOccurs="0"/>
                <xsd:element ref="ns1:MediaServiceKeyPoints" minOccurs="0"/>
                <xsd:element ref="ns1:Person" minOccurs="0"/>
                <xsd:element ref="ns1:MediaLengthInSeconds" minOccurs="0"/>
                <xsd:element ref="ns1: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8355a-3529-4eea-8d10-b4a75c6575f3" elementFormDefault="qualified">
    <xsd:import namespace="http://schemas.microsoft.com/office/2006/documentManagement/types"/>
    <xsd:import namespace="http://schemas.microsoft.com/office/infopath/2007/PartnerControls"/>
    <xsd:element name="Folder1" ma:index="0" nillable="true" ma:displayName="Folder 1" ma:format="Dropdown" ma:indexed="true" ma:internalName="Folder1">
      <xsd:simpleType>
        <xsd:restriction base="dms:Choice">
          <xsd:enumeration value="Asset Allocation"/>
          <xsd:enumeration value="Benchmarks"/>
          <xsd:enumeration value="Bonds - Global"/>
          <xsd:enumeration value="Bonds - UK - Corporate"/>
          <xsd:enumeration value="Bonds- Multi Asset Credit"/>
          <xsd:enumeration value="Diversifying Growth Fund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Infrastructure"/>
          <xsd:enumeration value="Investments Administration"/>
          <xsd:enumeration value="Legacy Listed"/>
          <xsd:enumeration value="Liability Driven Investment"/>
          <xsd:enumeration value="Macro Risk Analytics"/>
          <xsd:enumeration value="Overlay - Currency Hedging"/>
          <xsd:enumeration value="Partnerships"/>
          <xsd:enumeration value="Passive"/>
          <xsd:enumeration value="PM Research"/>
          <xsd:enumeration value="Private Debt"/>
          <xsd:enumeration value="Private Equity"/>
          <xsd:enumeration value="Property"/>
          <xsd:enumeration value="Prospective"/>
          <xsd:enumeration value="Responsible Investment"/>
          <xsd:enumeration value="Risk Modelling"/>
          <xsd:enumeration value="Secured Income"/>
          <xsd:enumeration value="Service providers"/>
          <xsd:enumeration value="Transition Management"/>
        </xsd:restriction>
      </xsd:simpleType>
    </xsd:element>
    <xsd:element name="Folder2" ma:index="1" nillable="true" ma:displayName="Folder 2" ma:format="Dropdown" ma:indexed="true" ma:internalName="Folder2">
      <xsd:simpleType>
        <xsd:restriction base="dms:Choice">
          <xsd:enumeration value="Active"/>
          <xsd:enumeration value="Codes and Guidance"/>
          <xsd:enumeration value="Cross Pool"/>
          <xsd:enumeration value="Engagement"/>
          <xsd:enumeration value="ESG Data"/>
          <xsd:enumeration value="Footprinting"/>
          <xsd:enumeration value="FRC"/>
          <xsd:enumeration value="Future Fit"/>
          <xsd:enumeration value="Green Task Force"/>
          <xsd:enumeration value="Historic"/>
          <xsd:enumeration value="IIGCC"/>
          <xsd:enumeration value="LAPFF"/>
          <xsd:enumeration value="New Investments"/>
          <xsd:enumeration value="No second folder"/>
          <xsd:enumeration value="Pre existing Investments"/>
          <xsd:enumeration value="PRI"/>
          <xsd:enumeration value="Project"/>
          <xsd:enumeration value="Prospective Investments"/>
          <xsd:enumeration value="Reporting Brunel"/>
          <xsd:enumeration value="Research"/>
          <xsd:enumeration value="SDG Development"/>
          <xsd:enumeration value="Shareaction"/>
          <xsd:enumeration value="TPI"/>
          <xsd:enumeration value="Voting"/>
        </xsd:restriction>
      </xsd:simpleType>
    </xsd:element>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genda"/>
                    <xsd:enumeration value="Annual Report"/>
                    <xsd:enumeration value="Board"/>
                    <xsd:enumeration value="Calls &amp; distributions"/>
                    <xsd:enumeration value="Cash flow modelling"/>
                    <xsd:enumeration value="Communications"/>
                    <xsd:enumeration value="Consultation Response"/>
                    <xsd:enumeration value="Contract"/>
                    <xsd:enumeration value="Draft"/>
                    <xsd:enumeration value="Due diligence"/>
                    <xsd:enumeration value="Event"/>
                    <xsd:enumeration value="Evaluation"/>
                    <xsd:enumeration value="Fact Sheet"/>
                    <xsd:enumeration value="Final"/>
                    <xsd:enumeration value="Framework"/>
                    <xsd:enumeration value="Fund Prospectus"/>
                    <xsd:enumeration value="Governance Doc"/>
                    <xsd:enumeration value="Guidance"/>
                    <xsd:enumeration value="Holdings"/>
                    <xsd:enumeration value="Investor Note"/>
                    <xsd:enumeration value="Legal Docs"/>
                    <xsd:enumeration value="Market Mapping"/>
                    <xsd:enumeration value="Markets"/>
                    <xsd:enumeration value="Minutes/Meeting Note"/>
                    <xsd:enumeration value="Methodology"/>
                    <xsd:enumeration value="Monthly Report"/>
                    <xsd:enumeration value="News"/>
                    <xsd:enumeration value="Performance"/>
                    <xsd:enumeration value="Presentations"/>
                    <xsd:enumeration value="Project Note"/>
                    <xsd:enumeration value="Quarterly Report"/>
                    <xsd:enumeration value="Quote"/>
                    <xsd:enumeration value="RAG"/>
                    <xsd:enumeration value="Reports"/>
                    <xsd:enumeration value="Research"/>
                    <xsd:enumeration value="Risk Analytics"/>
                    <xsd:enumeration value="Specification"/>
                    <xsd:enumeration value="Summary Terms"/>
                    <xsd:enumeration value="Teaser"/>
                    <xsd:enumeration value="Tender"/>
                    <xsd:enumeration value="Tender Submissions"/>
                    <xsd:enumeration value="Tender Questions"/>
                    <xsd:enumeration value="Term sheet"/>
                    <xsd:enumeration value="Trade Summary"/>
                    <xsd:enumeration value="Valuations"/>
                    <xsd:enumeration value="Voting"/>
                    <xsd:enumeration value="Whitepaper"/>
                  </xsd:restriction>
                </xsd:simpleType>
              </xsd:element>
            </xsd:sequence>
          </xsd:extension>
        </xsd:complexContent>
      </xsd:complexType>
    </xsd:element>
    <xsd:element name="Org" ma:index="9" nillable="true" ma:displayName="Organisation" ma:list="{5afffc3f-398b-4f34-b372-1683515a39c4}" ma:internalName="Or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Theme" ma:index="10" nillable="true" ma:displayName="Theme" ma:internalName="Theme">
      <xsd:complexType>
        <xsd:complexContent>
          <xsd:extension base="dms:MultiChoice">
            <xsd:sequence>
              <xsd:element name="Value" maxOccurs="unbounded" minOccurs="0" nillable="true">
                <xsd:simpleType>
                  <xsd:restriction base="dms:Choice">
                    <xsd:enumeration value="Adaptation"/>
                    <xsd:enumeration value="Affordable and Clean Energy (7)"/>
                    <xsd:enumeration value="Ageing"/>
                    <xsd:enumeration value="AI"/>
                    <xsd:enumeration value="Alcohol"/>
                    <xsd:enumeration value="Arms"/>
                    <xsd:enumeration value="Autonomous Vehicles"/>
                    <xsd:enumeration value="Blockchain"/>
                    <xsd:enumeration value="Clean Energy"/>
                    <xsd:enumeration value="Clean water and sanitation (6)"/>
                    <xsd:enumeration value="Climate Action (13)"/>
                    <xsd:enumeration value="Coal"/>
                    <xsd:enumeration value="Cyber Security"/>
                    <xsd:enumeration value="Decent Work and Economic Growth (8)"/>
                    <xsd:enumeration value="Demographics"/>
                    <xsd:enumeration value="Diversity"/>
                    <xsd:enumeration value="Drugs"/>
                    <xsd:enumeration value="Education (4)"/>
                    <xsd:enumeration value="Energy Security"/>
                    <xsd:enumeration value="Environmental"/>
                    <xsd:enumeration value="Food &amp; Agriculture"/>
                    <xsd:enumeration value="Fossil Fuels"/>
                    <xsd:enumeration value="Gambling"/>
                    <xsd:enumeration value="Gender Equality (5)"/>
                    <xsd:enumeration value="Governance"/>
                    <xsd:enumeration value="Health and Well-Being (3)"/>
                    <xsd:enumeration value="Human Capital"/>
                    <xsd:enumeration value="Hunger (2)"/>
                    <xsd:enumeration value="Industry, Innovation and Infrastructure (9)"/>
                    <xsd:enumeration value="Labour Standards"/>
                    <xsd:enumeration value="LBGTQ"/>
                    <xsd:enumeration value="Life Below Water (14)"/>
                    <xsd:enumeration value="Life on Land (15)"/>
                    <xsd:enumeration value="Nuclear"/>
                    <xsd:enumeration value="Partnerships for the Goals (17)"/>
                    <xsd:enumeration value="Peace, Justice and Strong Institutions (16)"/>
                    <xsd:enumeration value="Plastics"/>
                    <xsd:enumeration value="Pornography"/>
                    <xsd:enumeration value="Poverty (1)"/>
                    <xsd:enumeration value="Reduced Inequalities (10)"/>
                    <xsd:enumeration value="Responsible Consumption and Production (12)"/>
                    <xsd:enumeration value="Sanctions"/>
                    <xsd:enumeration value="SDG's"/>
                    <xsd:enumeration value="Slavery"/>
                    <xsd:enumeration value="Social"/>
                    <xsd:enumeration value="Sustainable Cities and Communities (11)"/>
                    <xsd:enumeration value="Tax"/>
                    <xsd:enumeration value="Tobacco"/>
                    <xsd:enumeration value="Water"/>
                  </xsd:restriction>
                </xsd:simpleType>
              </xsd:element>
            </xsd:sequence>
          </xsd:extension>
        </xsd:complexContent>
      </xsd:complexType>
    </xsd:element>
    <xsd:element name="Geographical" ma:index="11" nillable="true" ma:displayName="Geographical/ Sector" ma:format="Dropdown" ma:indexed="true" ma:internalName="Geographical">
      <xsd:simpleType>
        <xsd:restriction base="dms:Choice">
          <xsd:enumeration value="Asia Pacific"/>
          <xsd:enumeration value="Automotives"/>
          <xsd:enumeration value="Emerging Markets"/>
          <xsd:enumeration value="Europe"/>
          <xsd:enumeration value="Global"/>
          <xsd:enumeration value="India"/>
          <xsd:enumeration value="Japan"/>
          <xsd:enumeration value="Mining"/>
          <xsd:enumeration value="Oil/Gas"/>
          <xsd:enumeration value="Pharmaceutical"/>
          <xsd:enumeration value="UK"/>
          <xsd:enumeration value="US"/>
        </xsd:restriction>
      </xsd:simpleType>
    </xsd:element>
    <xsd:element name="Project_x002f__x0020_Case_x0020_Number" ma:index="12" nillable="true" ma:displayName="Project/ Case Number" ma:format="Dropdown" ma:internalName="Project_x002f__x0020_Case_x0020_Number">
      <xsd:simpleType>
        <xsd:restriction base="dms:Choice">
          <xsd:enumeration value="Passive Tender"/>
          <xsd:enumeration value="Other"/>
        </xsd:restriction>
      </xsd:simpleType>
    </xsd:element>
    <xsd:element name="User_x0020_Defined" ma:index="13" nillable="true" ma:displayName="User Defined" ma:description="DO NOT USE INSTEAD OF TAGS. FOR TIMES WHERE TAG NOT AVAILABLE - PLEASE REQUEST." ma:indexed="true" ma:internalName="User_x0020_Defined">
      <xsd:simpleType>
        <xsd:restriction base="dms:Text">
          <xsd:maxLength value="255"/>
        </xsd:restriction>
      </xsd:simpleType>
    </xsd:element>
    <xsd:element name="Fund_x0020_Name" ma:index="14" nillable="true" ma:displayName="Fund Name" ma:format="Dropdown" ma:internalName="Fund_x0020_Name">
      <xsd:complexType>
        <xsd:complexContent>
          <xsd:extension base="dms:MultiChoiceFillIn">
            <xsd:sequence>
              <xsd:element name="Value" maxOccurs="unbounded" minOccurs="0" nillable="true">
                <xsd:simpleType>
                  <xsd:union memberTypes="dms:Text">
                    <xsd:simpleType>
                      <xsd:restriction base="dms:Choice">
                        <xsd:enumeration value="21 Centrale Partners III"/>
                        <xsd:enumeration value="21 Investimenti II"/>
                        <xsd:enumeration value="3i Europartners Va, L.P."/>
                        <xsd:enumeration value="ACMII Investor, L.P"/>
                        <xsd:enumeration value="ACMPC Investor L.P."/>
                        <xsd:enumeration value="Actis Energy 4"/>
                        <xsd:enumeration value="Actis Energy 4 AIV"/>
                        <xsd:enumeration value="Advent International GPE Fund VII"/>
                        <xsd:enumeration value="AEW UK Core Property Fund"/>
                        <xsd:enumeration value="Aloe Environment Fund II"/>
                        <xsd:enumeration value="Alpha Private Equity Fund 6 (SCA)"/>
                        <xsd:enumeration value="Althelia Sustainable Ocean Fund"/>
                        <xsd:enumeration value="Altira Technology Fund V, L.P."/>
                        <xsd:enumeration value="Ambienta III"/>
                        <xsd:enumeration value="APAX Europe VII - B, L.P."/>
                        <xsd:enumeration value="Apia Regional office Fund Unit Trust"/>
                        <xsd:enumeration value="Apollo Overseas Partners VII, L.P."/>
                        <xsd:enumeration value="Asia Environmental Partners II, L.P."/>
                        <xsd:enumeration value="Aviva Investors UK Real Estate Recovery Fund"/>
                        <xsd:enumeration value="Barings North American Private Loan Fund (Cayman)-A"/>
                        <xsd:enumeration value="Blue River Capital I, LLC"/>
                        <xsd:enumeration value="BlueBay Direct Lending Fund III"/>
                        <xsd:enumeration value="BlueBay Direct Lending UK Fund"/>
                        <xsd:enumeration value="BlueBay Senior Loan Fund"/>
                        <xsd:enumeration value="Braemar Energy Ventures II, L.P."/>
                        <xsd:enumeration value="Brait IV, L.P."/>
                        <xsd:enumeration value="Brazos Equity Fund II, L.P."/>
                        <xsd:enumeration value="Brazos Equity Fund III, L.P."/>
                        <xsd:enumeration value="Bridges Property Alternatives Fund III"/>
                        <xsd:enumeration value="Bridges Property Alternatives Fund IV"/>
                        <xsd:enumeration value="Capitalworks Private Equity Fund II, L.P."/>
                        <xsd:enumeration value="Charter Hall Prime Industrial Fund"/>
                        <xsd:enumeration value="China Environment Fund III, L.P."/>
                        <xsd:enumeration value="Chrysalix Energy II U.S. Limited Partnership"/>
                        <xsd:enumeration value="Copenhagen Infrastructure II K/S"/>
                        <xsd:enumeration value="Copenhagen Infrastructure III K/S"/>
                        <xsd:enumeration value="CPE Private Equity LP"/>
                        <xsd:enumeration value="DBL Partner III"/>
                        <xsd:enumeration value="Demeter Fund"/>
                        <xsd:enumeration value="DFJ Element, L.P."/>
                        <xsd:enumeration value="Element Partners II-A, L.P."/>
                        <xsd:enumeration value="Emerging Europe Convergence Fund II, L.P."/>
                        <xsd:enumeration value="Equistone Partners Europe Fund IV"/>
                        <xsd:enumeration value="Equitix Energy Efficiency Fund LP"/>
                        <xsd:enumeration value="Equitix Fund IV LP"/>
                        <xsd:enumeration value="Fir Tree SOF VI (Cayman) LP"/>
                        <xsd:enumeration value="FJOF3 Residential Coinvestment Fund (Yen) L.P."/>
                        <xsd:enumeration value="FREIF II Warehouse Co-Invest Alternative B. L.P"/>
                        <xsd:enumeration value="GEF Clean Technology Fund, L.P."/>
                        <xsd:enumeration value="Generation Climate Solutions Fund II (Cayman)"/>
                        <xsd:enumeration value="Generation IM Credit Feeder Fund III"/>
                        <xsd:enumeration value="GIM (Global Equity) Investment"/>
                        <xsd:enumeration value="Glennmont Clean Energy Fund Europe II 'A' LP"/>
                        <xsd:enumeration value="Global Environment Emerging Markets Fund III, L.P."/>
                        <xsd:enumeration value="Goodman European Logistics Fund"/>
                        <xsd:enumeration value="Gramercy-Townsend Feeder Limited"/>
                        <xsd:enumeration value="Greystar Growth and Income Fund (QFPF)"/>
                        <xsd:enumeration value="GTI10 Institutional Investors Company"/>
                        <xsd:enumeration value="Harbor Group KF39"/>
                        <xsd:enumeration value="Hercules Unit Trust"/>
                        <xsd:enumeration value="Hermes Property Unit Trust"/>
                        <xsd:enumeration value="ICE Balanced Fund"/>
                        <xsd:enumeration value="Igloo Regeneration Limited Partnership"/>
                        <xsd:enumeration value="Infracapital Greenfield Partners I LP"/>
                        <xsd:enumeration value="KKR Evergreen Co Invest II LP"/>
                        <xsd:enumeration value="Mirova Core Infrastructure Fund II"/>
                        <xsd:enumeration value="M&amp;G Financing Fund"/>
                        <xsd:enumeration value="M&amp;G Real Estate Debt fund II"/>
                        <xsd:enumeration value="M&amp;G Real Estate Debt fund III"/>
                        <xsd:enumeration value="NGEN II, L.P."/>
                        <xsd:enumeration value="Nth Power Fund IV, L.P."/>
                        <xsd:enumeration value="Nth Power Technologies Fund II-A, L.P."/>
                        <xsd:enumeration value="Palatine Private Equity Impact Investing Fund"/>
                        <xsd:enumeration value="Pegasus Partners V, L.P."/>
                        <xsd:enumeration value="Permira Credit Solutions III Senior GBP"/>
                        <xsd:enumeration value="Prologis Targeted Europe Logistics Fund"/>
                        <xsd:enumeration value="Quadriga Capital Private Equity Fund III, L.P."/>
                        <xsd:enumeration value="Rockport Capital Partners III, L.P."/>
                        <xsd:enumeration value="Rockspring Hanover Property Unit Trust"/>
                        <xsd:enumeration value="SLI European Real Estate Club III LP"/>
                        <xsd:enumeration value="SLI European Real Estate Club LP"/>
                        <xsd:enumeration value="Standard Life Investments UK Retail Park Trust"/>
                        <xsd:enumeration value="Standard Life Investments UK Shopping Centre Trust"/>
                        <xsd:enumeration value="Technology Partners Fund VIII, L.P."/>
                        <xsd:enumeration value="Temporis Operational Renewable Energy Strategy"/>
                        <xsd:enumeration value="Temporis Renewable Energy LP"/>
                        <xsd:enumeration value="Terra Firma Capital Partners III, L.P."/>
                        <xsd:enumeration value="TH Global Real Estate Debt Fund II"/>
                        <xsd:enumeration value="The Lightyear Fund II, L.P."/>
                        <xsd:enumeration value="The Lyme Forest Fund IV FB LP"/>
                        <xsd:enumeration value="Threadneedle Inv Strategic Property Fund IV Trust"/>
                        <xsd:enumeration value="Threadneedle Low Carbon Workplace Trust"/>
                        <xsd:enumeration value="TIAA-CREF Global Agriculture II LLC"/>
                        <xsd:enumeration value="UBS Triton Property Fund (Jersey)"/>
                        <xsd:enumeration value="UBS Triton Property Unit Trust"/>
                        <xsd:enumeration value="UNITE UK Student Accommodation Fund"/>
                        <xsd:enumeration value="VantagePoint Cleantech Partners, L.P."/>
                        <xsd:enumeration value="West End of London Property Unit Trust"/>
                        <xsd:enumeration value="PG Life"/>
                      </xsd:restriction>
                    </xsd:simpleType>
                  </xsd:un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_Flow_SignoffStatus" ma:index="32" nillable="true" ma:displayName="Sign-off status" ma:internalName="Sign_x002d_off_x0020_status">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Person" ma:index="35"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36" nillable="true" ma:displayName="Length (seconds)" ma:internalName="MediaLengthInSeconds" ma:readOnly="true">
      <xsd:simpleType>
        <xsd:restriction base="dms:Unknown"/>
      </xsd:simpleType>
    </xsd:element>
    <xsd:element name="MediaServiceLocation" ma:index="3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alendar_x0020_Year" ma:index="4" nillable="true" ma:displayName="Calendar Year" ma:format="Dropdown" ma:indexed="true" ma:internalName="Calendar_x0020_Year">
      <xsd:simpleType>
        <xsd:restriction base="dms:Choice">
          <xsd:enumeration value="2020"/>
          <xsd:enumeration value="2019"/>
          <xsd:enumeration value="2018"/>
          <xsd:enumeration value="2017"/>
          <xsd:enumeration value="2016"/>
          <xsd:enumeration value="2015"/>
          <xsd:enumeration value="2014"/>
          <xsd:enumeration value="2013"/>
          <xsd:enumeration value="2012"/>
        </xsd:restriction>
      </xsd:simpleType>
    </xsd:element>
    <xsd:element name="Calendar_x0020_Month" ma:index="5" nillable="true" ma:displayName="Calendar Month" ma:format="Dropdown" ma:indexed="true" ma:internalName="Calendar_x0020_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alendar_x0020_Quarter" ma:index="6" nillable="true" ma:displayName="Calendar Quarter" ma:format="Dropdown" ma:indexed="true" ma:internalName="Calendar_x0020_Quarter">
      <xsd:simpleType>
        <xsd:restriction base="dms:Choice">
          <xsd:enumeration value="Q1"/>
          <xsd:enumeration value="Q2"/>
          <xsd:enumeration value="Q3"/>
          <xsd:enumeration value="Q4"/>
        </xsd:restriction>
      </xsd:simpleType>
    </xsd:element>
    <xsd:element name="Area_x0020_1" ma:index="7" nillable="true" ma:displayName="Area" ma:description="SF 'Area' for Advice" ma:internalName="Area_x0020_1">
      <xsd:complexType>
        <xsd:complexContent>
          <xsd:extension base="dms:MultiChoice">
            <xsd:sequence>
              <xsd:element name="Value" maxOccurs="unbounded" minOccurs="0" nillable="true">
                <xsd:simpleType>
                  <xsd:restriction base="dms:Choice">
                    <xsd:enumeration value="Agriculture"/>
                    <xsd:enumeration value="BIC"/>
                    <xsd:enumeration value="Blue Finance Principles"/>
                    <xsd:enumeration value="BOB"/>
                    <xsd:enumeration value="Bonds"/>
                    <xsd:enumeration value="Bonds - Global"/>
                    <xsd:enumeration value="Bonds - UK - Corporate"/>
                    <xsd:enumeration value="Bonds- Multi Asset Credit"/>
                    <xsd:enumeration value="Client"/>
                    <xsd:enumeration value="Diversifying Growth Funds"/>
                    <xsd:enumeration value="Equitie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Fixed income"/>
                    <xsd:enumeration value="Infrastructure"/>
                    <xsd:enumeration value="Investments"/>
                    <xsd:enumeration value="Legacy Listed"/>
                    <xsd:enumeration value="Liability Driven Investment"/>
                    <xsd:enumeration value="Long Lease Property"/>
                    <xsd:enumeration value="Passive"/>
                    <xsd:enumeration value="Private Debt"/>
                    <xsd:enumeration value="Private Equity"/>
                    <xsd:enumeration value="Private Markets"/>
                    <xsd:enumeration value="Property"/>
                    <xsd:enumeration value="Real estate"/>
                    <xsd:enumeration value="Renewables"/>
                    <xsd:enumeration value="Responsible Investment"/>
                    <xsd:enumeration value="secured income"/>
                    <xsd:enumeration value="SIC"/>
                    <xsd:enumeration value="Smart Beta"/>
                    <xsd:enumeration value="TAA"/>
                    <xsd:enumeration value="Timber"/>
                    <xsd:enumeration value="Transition"/>
                  </xsd:restriction>
                </xsd:simpleType>
              </xsd:element>
            </xsd:sequence>
          </xsd:extension>
        </xsd:complexContent>
      </xsd:complexType>
    </xsd:element>
    <xsd:element name="Personal_x0020_Data" ma:index="15" nillable="true" ma:displayName="Personal Data" ma:default="0" ma:internalName="Personal_x0020_Data">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Classification" ma:index="27"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4332F5-7EC4-4D7C-8B89-CBB78AAB5BED}">
  <ds:schemaRefs>
    <ds:schemaRef ds:uri="http://www.w3.org/XML/1998/namespace"/>
    <ds:schemaRef ds:uri="a06af3a4-65f4-44aa-b975-839a2c88f011"/>
    <ds:schemaRef ds:uri="http://schemas.openxmlformats.org/package/2006/metadata/core-properties"/>
    <ds:schemaRef ds:uri="a5d8355a-3529-4eea-8d10-b4a75c6575f3"/>
    <ds:schemaRef ds:uri="http://schemas.microsoft.com/office/infopath/2007/PartnerControls"/>
    <ds:schemaRef ds:uri="http://purl.org/dc/dcmitype/"/>
    <ds:schemaRef ds:uri="http://schemas.microsoft.com/office/2006/documentManagement/types"/>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9A6DCE2-39A6-477F-A05C-68F2F5C1F7C0}">
  <ds:schemaRefs>
    <ds:schemaRef ds:uri="http://schemas.microsoft.com/sharepoint/v3/contenttype/forms"/>
  </ds:schemaRefs>
</ds:datastoreItem>
</file>

<file path=customXml/itemProps3.xml><?xml version="1.0" encoding="utf-8"?>
<ds:datastoreItem xmlns:ds="http://schemas.openxmlformats.org/officeDocument/2006/customXml" ds:itemID="{BA5D181D-A5AE-41D7-B9F4-74F87E51F5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8355a-3529-4eea-8d10-b4a75c6575f3"/>
    <ds:schemaRef ds:uri="a06af3a4-65f4-44aa-b975-839a2c88f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Fanshawe</dc:creator>
  <cp:keywords/>
  <dc:description/>
  <cp:lastModifiedBy>Alex Monro</cp:lastModifiedBy>
  <cp:revision/>
  <dcterms:created xsi:type="dcterms:W3CDTF">2019-08-02T14:03:45Z</dcterms:created>
  <dcterms:modified xsi:type="dcterms:W3CDTF">2022-01-25T14:30:40Z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0x0101007F28BE038021FF47A4B63B6913A62EE6</vt:lpwstr>
  </property>
</Properties>
</file>